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lvita.bataraga\Desktop\Zinosanai_Padomes sede_30_12_2025\Gada plāns\Pielikumi\"/>
    </mc:Choice>
  </mc:AlternateContent>
  <xr:revisionPtr revIDLastSave="0" documentId="8_{9F88EF7B-98B9-4B84-89A7-A5676DE1E05E}" xr6:coauthVersionLast="47" xr6:coauthVersionMax="47" xr10:uidLastSave="{00000000-0000-0000-0000-000000000000}"/>
  <bookViews>
    <workbookView xWindow="-110" yWindow="-110" windowWidth="19420" windowHeight="10300" tabRatio="601" xr2:uid="{00000000-000D-0000-FFFF-FFFF00000000}"/>
  </bookViews>
  <sheets>
    <sheet name="Budžets_PZA" sheetId="4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4" l="1"/>
  <c r="B27" i="4"/>
  <c r="B26" i="4" s="1"/>
  <c r="B25" i="4"/>
  <c r="B24" i="4"/>
  <c r="B23" i="4"/>
  <c r="B21" i="4"/>
  <c r="B20" i="4"/>
  <c r="B19" i="4"/>
  <c r="B18" i="4"/>
  <c r="B15" i="4"/>
  <c r="B14" i="4"/>
  <c r="B13" i="4"/>
  <c r="B12" i="4" s="1"/>
  <c r="B11" i="4"/>
  <c r="B10" i="4"/>
  <c r="B9" i="4" s="1"/>
  <c r="B7" i="4" s="1"/>
  <c r="B8" i="4"/>
  <c r="B16" i="4" l="1"/>
  <c r="B30" i="4"/>
  <c r="B32" i="4" s="1"/>
  <c r="B33" i="4" s="1"/>
</calcChain>
</file>

<file path=xl/sharedStrings.xml><?xml version="1.0" encoding="utf-8"?>
<sst xmlns="http://schemas.openxmlformats.org/spreadsheetml/2006/main" count="37" uniqueCount="36">
  <si>
    <t>Saimnieciskās darbības ieņēmumi - kopā, t.sk.:</t>
  </si>
  <si>
    <t>1. Neto apgrozījums (dotācija un saimnieciskās darbības ieņēmumi)</t>
  </si>
  <si>
    <t>2. Pārdotās produkcijas ražošanas izmaksas</t>
  </si>
  <si>
    <t>3. Bruto peļņa vai zaudējumi</t>
  </si>
  <si>
    <t>4. Pārdošanas izmaksas</t>
  </si>
  <si>
    <t>11. Uzņēmuma ienākuma nodoklis par pārskata  gadu</t>
  </si>
  <si>
    <t>12. Peļņa vai zaudējumi pēc uzņēmuma ienākuma nodokļa aprēķināšanas</t>
  </si>
  <si>
    <t>13. Pārskata gada peļņa vai zaudējumi</t>
  </si>
  <si>
    <t>6. Pārējie saimnieciskās darbības ieņēmumi</t>
  </si>
  <si>
    <t>7. Pārējās saimnieciskās darbības izmaksas</t>
  </si>
  <si>
    <t>8. Pārējie procentu ieņēmumi un tamlīdzīgi ieņēmumi</t>
  </si>
  <si>
    <t>9. Procentu maksājumi un tamlīdzīgas izmaksas</t>
  </si>
  <si>
    <t>10. Peļņa vai zaudējumi pirms uzņēmuma ienākuma nodokļa</t>
  </si>
  <si>
    <t>Darbinieku skaits</t>
  </si>
  <si>
    <t>5. Administrācijas izmaksas</t>
  </si>
  <si>
    <t>Budžeta pozīcija</t>
  </si>
  <si>
    <t>Piezīmes:</t>
  </si>
  <si>
    <r>
      <rPr>
        <vertAlign val="superscript"/>
        <sz val="8"/>
        <rFont val="Times New Roman"/>
        <family val="1"/>
        <charset val="186"/>
      </rPr>
      <t xml:space="preserve">1 </t>
    </r>
    <r>
      <rPr>
        <sz val="8"/>
        <rFont val="Times New Roman"/>
        <family val="1"/>
        <charset val="186"/>
      </rPr>
      <t>Atbilstoši "Gada pārskatu un konsolidēto gada pārskatu likums" 3. pielikumam, nepieciešamības gadījumā papildinot vai neiekļaujot pozīcijas</t>
    </r>
  </si>
  <si>
    <t>Latvijas Sabiedriskā medija pārvaldības, finansēšanas un sabiedriskā pasūtījuma īstenošanas kārtības</t>
  </si>
  <si>
    <t>Pielikums Nr. 2.2. "LSM peļņas vai zaudējumu aprēķina plāns"</t>
  </si>
  <si>
    <r>
      <t xml:space="preserve">LSM peļņas vai zaudējumu aprēķina plāns 2026.gadā </t>
    </r>
    <r>
      <rPr>
        <b/>
        <vertAlign val="superscript"/>
        <sz val="12"/>
        <rFont val="Times New Roman"/>
        <family val="1"/>
        <charset val="186"/>
      </rPr>
      <t>1</t>
    </r>
  </si>
  <si>
    <t>2026. gads (EUR)</t>
  </si>
  <si>
    <t>Valsts budžeta dotācija*</t>
  </si>
  <si>
    <t>Investīciju finansēšana**</t>
  </si>
  <si>
    <t>Citi ieņēmumi</t>
  </si>
  <si>
    <t>Personāla izmaksas</t>
  </si>
  <si>
    <t>Preces un pakalpojumi</t>
  </si>
  <si>
    <t>Pamatlīdzekļu nolietojums</t>
  </si>
  <si>
    <t>Biroja preces</t>
  </si>
  <si>
    <t>Pārējās izmaksas</t>
  </si>
  <si>
    <t>Telpu nomas ieņēmumi</t>
  </si>
  <si>
    <t>Pārējie ieņēmumi</t>
  </si>
  <si>
    <t>Citas izmaksas</t>
  </si>
  <si>
    <t xml:space="preserve">* Neto apgrozījumā tiek atzīta tikai tā dotācijas daļa, kas nav saistīta ar kapitālieguldījumiem. </t>
  </si>
  <si>
    <t>** Ieņēmumu atzīšana atbilstoši pamatlīdzekļu nolietojumam</t>
  </si>
  <si>
    <t>Sagatavoja: Inese Tanne, valdes locekle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</si>
</sst>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color indexed="8"/>
      <name val="MS Sans Serif"/>
    </font>
    <font>
      <sz val="8"/>
      <name val="MS Sans Serif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b/>
      <vertAlign val="superscript"/>
      <sz val="12"/>
      <name val="Times New Roman"/>
      <family val="1"/>
      <charset val="186"/>
    </font>
    <font>
      <sz val="10"/>
      <name val="MS Sans Serif"/>
      <charset val="186"/>
    </font>
    <font>
      <sz val="11"/>
      <name val="Times New Roman"/>
      <family val="1"/>
      <charset val="186"/>
    </font>
    <font>
      <sz val="8"/>
      <name val="Times New Roman"/>
      <family val="1"/>
      <charset val="186"/>
    </font>
    <font>
      <vertAlign val="superscript"/>
      <sz val="8"/>
      <name val="Times New Roman"/>
      <family val="1"/>
      <charset val="186"/>
    </font>
    <font>
      <sz val="12"/>
      <name val="Times New Roman"/>
      <family val="1"/>
      <charset val="186"/>
    </font>
    <font>
      <sz val="9"/>
      <name val="MS Sans Serif"/>
      <charset val="186"/>
    </font>
    <font>
      <i/>
      <sz val="8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4" fillId="0" borderId="0" xfId="0" applyFont="1"/>
    <xf numFmtId="3" fontId="5" fillId="0" borderId="6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vertical="top"/>
    </xf>
    <xf numFmtId="0" fontId="3" fillId="0" borderId="0" xfId="0" applyFont="1"/>
    <xf numFmtId="0" fontId="6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top"/>
    </xf>
    <xf numFmtId="0" fontId="5" fillId="0" borderId="7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6" fillId="0" borderId="8" xfId="0" applyFont="1" applyBorder="1" applyAlignment="1">
      <alignment horizontal="right" vertical="top" wrapText="1"/>
    </xf>
    <xf numFmtId="0" fontId="9" fillId="0" borderId="0" xfId="0" applyFont="1"/>
    <xf numFmtId="3" fontId="9" fillId="0" borderId="0" xfId="0" applyNumberFormat="1" applyFont="1"/>
    <xf numFmtId="0" fontId="6" fillId="0" borderId="0" xfId="0" applyFont="1" applyAlignment="1">
      <alignment horizontal="right" vertical="top" wrapText="1"/>
    </xf>
    <xf numFmtId="0" fontId="10" fillId="0" borderId="0" xfId="0" applyFont="1"/>
    <xf numFmtId="0" fontId="8" fillId="0" borderId="0" xfId="0" applyFont="1"/>
    <xf numFmtId="0" fontId="10" fillId="0" borderId="0" xfId="0" applyFont="1" applyProtection="1">
      <protection locked="0"/>
    </xf>
    <xf numFmtId="0" fontId="10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12" fillId="0" borderId="0" xfId="0" applyFont="1"/>
    <xf numFmtId="0" fontId="2" fillId="0" borderId="0" xfId="0" applyFont="1" applyAlignment="1">
      <alignment vertical="top"/>
    </xf>
    <xf numFmtId="0" fontId="6" fillId="0" borderId="0" xfId="0" applyFont="1"/>
    <xf numFmtId="3" fontId="13" fillId="0" borderId="0" xfId="0" applyNumberFormat="1" applyFont="1" applyAlignment="1">
      <alignment horizontal="center" vertical="top"/>
    </xf>
    <xf numFmtId="3" fontId="5" fillId="0" borderId="4" xfId="0" applyNumberFormat="1" applyFont="1" applyBorder="1" applyAlignment="1">
      <alignment horizontal="center" vertical="top" wrapText="1"/>
    </xf>
    <xf numFmtId="3" fontId="6" fillId="0" borderId="1" xfId="0" applyNumberFormat="1" applyFont="1" applyBorder="1" applyAlignment="1">
      <alignment vertical="top"/>
    </xf>
    <xf numFmtId="3" fontId="5" fillId="0" borderId="2" xfId="0" applyNumberFormat="1" applyFont="1" applyBorder="1" applyAlignment="1">
      <alignment vertical="top"/>
    </xf>
    <xf numFmtId="3" fontId="6" fillId="0" borderId="2" xfId="0" applyNumberFormat="1" applyFont="1" applyBorder="1" applyAlignment="1">
      <alignment vertical="top"/>
    </xf>
    <xf numFmtId="3" fontId="6" fillId="0" borderId="3" xfId="0" applyNumberFormat="1" applyFont="1" applyBorder="1" applyAlignment="1">
      <alignment vertical="top"/>
    </xf>
    <xf numFmtId="3" fontId="5" fillId="0" borderId="5" xfId="0" applyNumberFormat="1" applyFont="1" applyBorder="1" applyAlignment="1">
      <alignment vertical="top"/>
    </xf>
    <xf numFmtId="3" fontId="6" fillId="0" borderId="4" xfId="0" applyNumberFormat="1" applyFont="1" applyBorder="1" applyAlignment="1">
      <alignment vertical="top"/>
    </xf>
    <xf numFmtId="0" fontId="13" fillId="0" borderId="0" xfId="0" applyFont="1"/>
    <xf numFmtId="3" fontId="6" fillId="0" borderId="0" xfId="0" applyNumberFormat="1" applyFont="1" applyAlignment="1">
      <alignment vertical="top"/>
    </xf>
    <xf numFmtId="3" fontId="5" fillId="0" borderId="0" xfId="0" applyNumberFormat="1" applyFont="1" applyAlignment="1">
      <alignment vertical="top"/>
    </xf>
    <xf numFmtId="0" fontId="14" fillId="0" borderId="0" xfId="0" applyFont="1" applyAlignment="1">
      <alignment vertical="top" wrapText="1"/>
    </xf>
    <xf numFmtId="3" fontId="5" fillId="0" borderId="0" xfId="0" applyNumberFormat="1" applyFont="1"/>
    <xf numFmtId="3" fontId="5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nese.Tanne\Desktop\STRATEGY\LSM_finansejums_2026-2029..xlsx" TargetMode="External"/><Relationship Id="rId1" Type="http://schemas.openxmlformats.org/officeDocument/2006/relationships/externalLinkPath" Target="/Users/Inese.Tanne/Desktop/STRATEGY/LSM_finansejums_2026-2029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nansējums"/>
      <sheetName val="Ieguldījumu plāns"/>
      <sheetName val="PZA"/>
      <sheetName val="PZA tīrraksts"/>
      <sheetName val="Bilance"/>
      <sheetName val="PL&lt;2025 amort"/>
    </sheetNames>
    <sheetDataSet>
      <sheetData sheetId="0"/>
      <sheetData sheetId="1"/>
      <sheetData sheetId="2">
        <row r="10">
          <cell r="D10">
            <v>54121597</v>
          </cell>
        </row>
        <row r="11">
          <cell r="D11">
            <v>-850619</v>
          </cell>
        </row>
        <row r="12">
          <cell r="D12">
            <v>53163.6875</v>
          </cell>
        </row>
        <row r="14">
          <cell r="D14">
            <v>483110.1875</v>
          </cell>
        </row>
        <row r="16">
          <cell r="D16">
            <v>656666.66666666663</v>
          </cell>
        </row>
        <row r="17">
          <cell r="D17">
            <v>1171950.78</v>
          </cell>
        </row>
        <row r="18">
          <cell r="D18">
            <v>1172239</v>
          </cell>
        </row>
        <row r="25">
          <cell r="D25">
            <v>30684636.280000001</v>
          </cell>
        </row>
        <row r="26">
          <cell r="D26">
            <v>4328451.8016666602</v>
          </cell>
        </row>
        <row r="32">
          <cell r="D32">
            <v>19067412.340000004</v>
          </cell>
        </row>
        <row r="36">
          <cell r="D36">
            <v>2653801.7000000002</v>
          </cell>
        </row>
        <row r="37">
          <cell r="D37">
            <v>13095</v>
          </cell>
        </row>
        <row r="38">
          <cell r="D38">
            <v>419189</v>
          </cell>
        </row>
        <row r="40">
          <cell r="D40">
            <v>137455</v>
          </cell>
        </row>
        <row r="42">
          <cell r="D42">
            <v>110203</v>
          </cell>
        </row>
        <row r="43">
          <cell r="D43">
            <v>222767</v>
          </cell>
        </row>
        <row r="44">
          <cell r="D44">
            <v>44543</v>
          </cell>
        </row>
        <row r="46">
          <cell r="D46">
            <v>77417</v>
          </cell>
        </row>
        <row r="48">
          <cell r="D48">
            <v>22265.200000000001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8"/>
  <sheetViews>
    <sheetView tabSelected="1" zoomScale="115" zoomScaleNormal="115" workbookViewId="0">
      <selection sqref="A1:B1"/>
    </sheetView>
  </sheetViews>
  <sheetFormatPr defaultColWidth="11.453125" defaultRowHeight="13"/>
  <cols>
    <col min="1" max="1" width="60.54296875" style="21" customWidth="1"/>
    <col min="2" max="2" width="23" style="33" customWidth="1"/>
    <col min="3" max="3" width="9" style="5" customWidth="1"/>
    <col min="4" max="4" width="5" style="5" customWidth="1"/>
    <col min="5" max="5" width="11.7265625" style="5" customWidth="1"/>
    <col min="6" max="16384" width="11.453125" style="5"/>
  </cols>
  <sheetData>
    <row r="1" spans="1:3" ht="13" customHeight="1">
      <c r="A1" s="38" t="s">
        <v>18</v>
      </c>
      <c r="B1" s="38"/>
    </row>
    <row r="2" spans="1:3" ht="13.15" customHeight="1">
      <c r="A2" s="6" t="s">
        <v>19</v>
      </c>
      <c r="B2" s="6"/>
    </row>
    <row r="3" spans="1:3" ht="13.15" customHeight="1">
      <c r="A3" s="7"/>
      <c r="B3" s="22"/>
    </row>
    <row r="4" spans="1:3" ht="20.25" customHeight="1">
      <c r="A4" s="37" t="s">
        <v>20</v>
      </c>
      <c r="B4" s="37"/>
    </row>
    <row r="5" spans="1:3">
      <c r="A5" s="8"/>
      <c r="B5" s="23"/>
    </row>
    <row r="6" spans="1:3" s="1" customFormat="1">
      <c r="A6" s="3" t="s">
        <v>15</v>
      </c>
      <c r="B6" s="24" t="s">
        <v>21</v>
      </c>
    </row>
    <row r="7" spans="1:3" s="1" customFormat="1">
      <c r="A7" s="4" t="s">
        <v>1</v>
      </c>
      <c r="B7" s="4">
        <f>SUM(B8:B9)</f>
        <v>56808108.321666665</v>
      </c>
    </row>
    <row r="8" spans="1:3">
      <c r="A8" s="9" t="s">
        <v>22</v>
      </c>
      <c r="B8" s="25">
        <f>[1]PZA!D10+[1]PZA!D11</f>
        <v>53270978</v>
      </c>
    </row>
    <row r="9" spans="1:3">
      <c r="A9" s="10" t="s">
        <v>0</v>
      </c>
      <c r="B9" s="26">
        <f>SUM(B10:B11)</f>
        <v>3537130.3216666663</v>
      </c>
    </row>
    <row r="10" spans="1:3">
      <c r="A10" s="11" t="s">
        <v>23</v>
      </c>
      <c r="B10" s="27">
        <f>[1]PZA!D12+[1]PZA!D14+[1]PZA!D16+[1]PZA!D17</f>
        <v>2364891.3216666663</v>
      </c>
    </row>
    <row r="11" spans="1:3">
      <c r="A11" s="11" t="s">
        <v>24</v>
      </c>
      <c r="B11" s="28">
        <f>[1]PZA!D18</f>
        <v>1172239</v>
      </c>
    </row>
    <row r="12" spans="1:3" s="12" customFormat="1" ht="14">
      <c r="A12" s="4" t="s">
        <v>2</v>
      </c>
      <c r="B12" s="4">
        <f>SUM(B13:B15)</f>
        <v>-54080500.421666667</v>
      </c>
    </row>
    <row r="13" spans="1:3" s="12" customFormat="1" ht="14">
      <c r="A13" s="11" t="s">
        <v>25</v>
      </c>
      <c r="B13" s="25">
        <f>-[1]PZA!D25</f>
        <v>-30684636.280000001</v>
      </c>
    </row>
    <row r="14" spans="1:3" s="12" customFormat="1" ht="14">
      <c r="A14" s="11" t="s">
        <v>26</v>
      </c>
      <c r="B14" s="25">
        <f>-[1]PZA!D32</f>
        <v>-19067412.340000004</v>
      </c>
    </row>
    <row r="15" spans="1:3" s="12" customFormat="1" ht="14">
      <c r="A15" s="11" t="s">
        <v>27</v>
      </c>
      <c r="B15" s="25">
        <f>-[1]PZA!D26</f>
        <v>-4328451.8016666602</v>
      </c>
      <c r="C15" s="13"/>
    </row>
    <row r="16" spans="1:3" s="12" customFormat="1" ht="14">
      <c r="A16" s="4" t="s">
        <v>3</v>
      </c>
      <c r="B16" s="4">
        <f>B7+B12</f>
        <v>2727607.8999999985</v>
      </c>
    </row>
    <row r="17" spans="1:2" s="12" customFormat="1" ht="14">
      <c r="A17" s="4" t="s">
        <v>4</v>
      </c>
      <c r="B17" s="4">
        <v>0</v>
      </c>
    </row>
    <row r="18" spans="1:2" s="12" customFormat="1" ht="14">
      <c r="A18" s="4" t="s">
        <v>14</v>
      </c>
      <c r="B18" s="4">
        <f>SUM(B19:B21)</f>
        <v>-3086085.7</v>
      </c>
    </row>
    <row r="19" spans="1:2">
      <c r="A19" s="11" t="s">
        <v>25</v>
      </c>
      <c r="B19" s="25">
        <f>-[1]PZA!D36</f>
        <v>-2653801.7000000002</v>
      </c>
    </row>
    <row r="20" spans="1:2">
      <c r="A20" s="11" t="s">
        <v>28</v>
      </c>
      <c r="B20" s="25">
        <f>-[1]PZA!D37</f>
        <v>-13095</v>
      </c>
    </row>
    <row r="21" spans="1:2">
      <c r="A21" s="11" t="s">
        <v>29</v>
      </c>
      <c r="B21" s="25">
        <f>-[1]PZA!D38</f>
        <v>-419189</v>
      </c>
    </row>
    <row r="22" spans="1:2">
      <c r="A22" s="14" t="s">
        <v>13</v>
      </c>
      <c r="B22" s="29">
        <v>53</v>
      </c>
    </row>
    <row r="23" spans="1:2">
      <c r="A23" s="4" t="s">
        <v>8</v>
      </c>
      <c r="B23" s="4">
        <f>SUM(B24:B25)</f>
        <v>514968</v>
      </c>
    </row>
    <row r="24" spans="1:2">
      <c r="A24" s="11" t="s">
        <v>30</v>
      </c>
      <c r="B24" s="27">
        <f>[1]PZA!D40</f>
        <v>137455</v>
      </c>
    </row>
    <row r="25" spans="1:2" ht="12.75" customHeight="1">
      <c r="A25" s="11" t="s">
        <v>31</v>
      </c>
      <c r="B25" s="27">
        <f>[1]PZA!D42+[1]PZA!D43+[1]PZA!D44</f>
        <v>377513</v>
      </c>
    </row>
    <row r="26" spans="1:2" ht="12.75" customHeight="1">
      <c r="A26" s="4" t="s">
        <v>9</v>
      </c>
      <c r="B26" s="4">
        <f>SUM(B27)</f>
        <v>-77417</v>
      </c>
    </row>
    <row r="27" spans="1:2" ht="12.75" customHeight="1">
      <c r="A27" s="11" t="s">
        <v>32</v>
      </c>
      <c r="B27" s="25">
        <f>-[1]PZA!D46</f>
        <v>-77417</v>
      </c>
    </row>
    <row r="28" spans="1:2" ht="12.75" customHeight="1">
      <c r="A28" s="4" t="s">
        <v>10</v>
      </c>
      <c r="B28" s="29"/>
    </row>
    <row r="29" spans="1:2" ht="12.75" customHeight="1">
      <c r="A29" s="4" t="s">
        <v>11</v>
      </c>
      <c r="B29" s="4">
        <f>-[1]PZA!D48</f>
        <v>-22265.200000000001</v>
      </c>
    </row>
    <row r="30" spans="1:2" s="1" customFormat="1" ht="12.75" customHeight="1">
      <c r="A30" s="4" t="s">
        <v>12</v>
      </c>
      <c r="B30" s="4">
        <f>B7+B12+B18+B23+B26+B29</f>
        <v>56807.999999998327</v>
      </c>
    </row>
    <row r="31" spans="1:2" s="15" customFormat="1" ht="12.75" customHeight="1">
      <c r="A31" s="4" t="s">
        <v>5</v>
      </c>
      <c r="B31" s="30">
        <v>-1000</v>
      </c>
    </row>
    <row r="32" spans="1:2" s="15" customFormat="1" ht="12.75" customHeight="1">
      <c r="A32" s="4" t="s">
        <v>6</v>
      </c>
      <c r="B32" s="4">
        <f>SUM(B30:B31)</f>
        <v>55807.999999998327</v>
      </c>
    </row>
    <row r="33" spans="1:2" s="15" customFormat="1" ht="12.75" customHeight="1">
      <c r="A33" s="4" t="s">
        <v>7</v>
      </c>
      <c r="B33" s="4">
        <f>B32</f>
        <v>55807.999999998327</v>
      </c>
    </row>
    <row r="34" spans="1:2" s="15" customFormat="1" ht="12.75" customHeight="1">
      <c r="A34" s="16"/>
      <c r="B34" s="31"/>
    </row>
    <row r="35" spans="1:2" s="17" customFormat="1" ht="12.5">
      <c r="A35" s="16"/>
      <c r="B35" s="31"/>
    </row>
    <row r="36" spans="1:2" s="17" customFormat="1" ht="11.5">
      <c r="A36" s="18" t="s">
        <v>16</v>
      </c>
      <c r="B36" s="32"/>
    </row>
    <row r="37" spans="1:2" ht="23">
      <c r="A37" s="18" t="s">
        <v>17</v>
      </c>
    </row>
    <row r="38" spans="1:2">
      <c r="A38" s="34" t="s">
        <v>33</v>
      </c>
    </row>
    <row r="39" spans="1:2">
      <c r="A39" s="34" t="s">
        <v>34</v>
      </c>
    </row>
    <row r="40" spans="1:2">
      <c r="A40" s="18"/>
    </row>
    <row r="41" spans="1:2">
      <c r="A41" s="19" t="s">
        <v>35</v>
      </c>
    </row>
    <row r="42" spans="1:2" s="1" customFormat="1" ht="15">
      <c r="A42" s="2"/>
      <c r="B42" s="35"/>
    </row>
    <row r="43" spans="1:2" ht="15.5">
      <c r="A43" s="20"/>
      <c r="B43" s="35"/>
    </row>
    <row r="44" spans="1:2">
      <c r="A44" s="5"/>
      <c r="B44" s="36"/>
    </row>
    <row r="45" spans="1:2">
      <c r="A45" s="5"/>
      <c r="B45" s="36"/>
    </row>
    <row r="46" spans="1:2">
      <c r="A46" s="5"/>
      <c r="B46" s="36"/>
    </row>
    <row r="47" spans="1:2">
      <c r="A47" s="5"/>
      <c r="B47" s="35"/>
    </row>
    <row r="48" spans="1:2">
      <c r="A48" s="5"/>
      <c r="B48" s="35"/>
    </row>
  </sheetData>
  <mergeCells count="2">
    <mergeCell ref="A4:B4"/>
    <mergeCell ref="A1:B1"/>
  </mergeCells>
  <phoneticPr fontId="1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021668-8d50-414f-bba0-ab85a371fe90" xsi:nil="true"/>
    <lcf76f155ced4ddcb4097134ff3c332f xmlns="96b3264a-707d-4510-a6e6-8facd821b6e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1FCC508ACD8D408D381CCB83841070" ma:contentTypeVersion="10" ma:contentTypeDescription="Create a new document." ma:contentTypeScope="" ma:versionID="0c513a993bf1b61ed725799d49a23a8f">
  <xsd:schema xmlns:xsd="http://www.w3.org/2001/XMLSchema" xmlns:xs="http://www.w3.org/2001/XMLSchema" xmlns:p="http://schemas.microsoft.com/office/2006/metadata/properties" xmlns:ns2="96b3264a-707d-4510-a6e6-8facd821b6ed" xmlns:ns3="b7021668-8d50-414f-bba0-ab85a371fe90" targetNamespace="http://schemas.microsoft.com/office/2006/metadata/properties" ma:root="true" ma:fieldsID="b67b279f8f95379a2049d38b5550448f" ns2:_="" ns3:_="">
    <xsd:import namespace="96b3264a-707d-4510-a6e6-8facd821b6ed"/>
    <xsd:import namespace="b7021668-8d50-414f-bba0-ab85a371fe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b3264a-707d-4510-a6e6-8facd821b6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4bf227c-88bf-4416-92d9-803813cc9f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021668-8d50-414f-bba0-ab85a371fe9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92a3758-c06f-440d-82db-8574675c9c43}" ma:internalName="TaxCatchAll" ma:showField="CatchAllData" ma:web="b7021668-8d50-414f-bba0-ab85a371fe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F3989C-AE65-466F-BB90-2619017A2FF6}">
  <ds:schemaRefs>
    <ds:schemaRef ds:uri="http://schemas.microsoft.com/office/2006/metadata/properties"/>
    <ds:schemaRef ds:uri="http://schemas.microsoft.com/office/infopath/2007/PartnerControls"/>
    <ds:schemaRef ds:uri="b7021668-8d50-414f-bba0-ab85a371fe90"/>
    <ds:schemaRef ds:uri="96b3264a-707d-4510-a6e6-8facd821b6ed"/>
  </ds:schemaRefs>
</ds:datastoreItem>
</file>

<file path=customXml/itemProps2.xml><?xml version="1.0" encoding="utf-8"?>
<ds:datastoreItem xmlns:ds="http://schemas.openxmlformats.org/officeDocument/2006/customXml" ds:itemID="{925A22A1-840D-4A61-A46A-7E0685CB3C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b3264a-707d-4510-a6e6-8facd821b6ed"/>
    <ds:schemaRef ds:uri="b7021668-8d50-414f-bba0-ab85a371fe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F3AACFD-80C1-47AD-9829-A0506B1761E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Budžets_PZA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Viviāna Zipa</dc:creator>
  <cp:lastModifiedBy>SEPLP</cp:lastModifiedBy>
  <cp:lastPrinted>2018-03-16T09:25:44Z</cp:lastPrinted>
  <dcterms:created xsi:type="dcterms:W3CDTF">2006-10-24T16:24:37Z</dcterms:created>
  <dcterms:modified xsi:type="dcterms:W3CDTF">2025-12-30T07:30:38Z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0x010100A01FCC508ACD8D408D381CCB83841070</vt:lpwstr>
  </property>
</Properties>
</file>