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olvita.bataraga\Desktop\Zinosanai_Padomes sede_30_12_2025\Gada plāns\Pielikumi\"/>
    </mc:Choice>
  </mc:AlternateContent>
  <xr:revisionPtr revIDLastSave="0" documentId="8_{FF939649-3ACB-4AAD-B449-36D32AE10F5F}" xr6:coauthVersionLast="47" xr6:coauthVersionMax="47" xr10:uidLastSave="{00000000-0000-0000-0000-000000000000}"/>
  <bookViews>
    <workbookView xWindow="-110" yWindow="-110" windowWidth="19420" windowHeight="10300" xr2:uid="{61EC0DAE-87BB-4074-A23C-C7A3E84C24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1" i="1" l="1"/>
  <c r="B55" i="1"/>
  <c r="B61" i="1" s="1"/>
  <c r="B72" i="1" s="1"/>
  <c r="B52" i="1"/>
  <c r="B41" i="1"/>
  <c r="B48" i="1" s="1"/>
  <c r="B73" i="1" s="1"/>
  <c r="B34" i="1"/>
  <c r="B28" i="1"/>
  <c r="B36" i="1" s="1"/>
  <c r="B37" i="1" s="1"/>
</calcChain>
</file>

<file path=xl/sharedStrings.xml><?xml version="1.0" encoding="utf-8"?>
<sst xmlns="http://schemas.openxmlformats.org/spreadsheetml/2006/main" count="81" uniqueCount="71">
  <si>
    <t>1. Attīstības izmaksas</t>
  </si>
  <si>
    <t>2. Koncesijas, patenti, licences, preču zīmes un tamlīdzīgas tiesības</t>
  </si>
  <si>
    <t>3. Citi nemateriālie ieguldījumi</t>
  </si>
  <si>
    <t>4. Nematariālā vērtība</t>
  </si>
  <si>
    <t>5. Avansa maksājumi par nemateriālajiem ieguldījumiem</t>
  </si>
  <si>
    <t>II. Pamatlīdzekļi, ieguldījuma īpašumi un biloģiskie aktīvi</t>
  </si>
  <si>
    <t xml:space="preserve">Nemateriālie ieguldījumi kopā </t>
  </si>
  <si>
    <t xml:space="preserve">ILGTERMIŅA IEGULDĪJUMI </t>
  </si>
  <si>
    <t xml:space="preserve">I. Nemateriālie ieguldījumi </t>
  </si>
  <si>
    <t xml:space="preserve">Pamatlīdzekļi, ieguldījuma īpašumi un bioloģiskie aktīvi kopā </t>
  </si>
  <si>
    <t xml:space="preserve">APGROZĀMIE LĪDZEKĻI </t>
  </si>
  <si>
    <t>1. Izejvielas, pamatmateriāli un palīgmateriāli</t>
  </si>
  <si>
    <t>2. Nepabeigtie ražojumi un pasūtījumi</t>
  </si>
  <si>
    <t xml:space="preserve">3. Gatavie ražojumi un preces pārdošanai </t>
  </si>
  <si>
    <t>4. Avansa maksājumi par krājumiem</t>
  </si>
  <si>
    <t>1. Pircēju un pasūtītāju parādi</t>
  </si>
  <si>
    <t>IV. Nauda</t>
  </si>
  <si>
    <t>ILGTERMIŅA IEGULDĪJUMI kopā</t>
  </si>
  <si>
    <t>APGROZĀMIE LĪDZEKĻI kopā</t>
  </si>
  <si>
    <t xml:space="preserve">Krājumi kopā </t>
  </si>
  <si>
    <t xml:space="preserve">Debitori kopā </t>
  </si>
  <si>
    <t>AKTĪVS (kopā)</t>
  </si>
  <si>
    <t>-</t>
  </si>
  <si>
    <t xml:space="preserve">AKTĪVS </t>
  </si>
  <si>
    <t xml:space="preserve">PASĪVS </t>
  </si>
  <si>
    <t xml:space="preserve">PAŠU KAPITĀLS </t>
  </si>
  <si>
    <t>1. Akciju vai daļu kapitāls (pamatkapitāls)</t>
  </si>
  <si>
    <t>UZKRĀJUMI</t>
  </si>
  <si>
    <t xml:space="preserve">PAŠU KAPITĀLS kopā </t>
  </si>
  <si>
    <t xml:space="preserve">UZKRĀJUMI kopā </t>
  </si>
  <si>
    <t xml:space="preserve">KREDITORI </t>
  </si>
  <si>
    <t xml:space="preserve">Ilgtermiņa kreditori kopā </t>
  </si>
  <si>
    <t xml:space="preserve">Īstermiņa kreditori kopā </t>
  </si>
  <si>
    <t xml:space="preserve">KREDITORI kopā </t>
  </si>
  <si>
    <t xml:space="preserve">PASĪVS (kopā) </t>
  </si>
  <si>
    <t>Piezīmes:</t>
  </si>
  <si>
    <t>2. Citi debitori</t>
  </si>
  <si>
    <t>3. Nākamo periodu izmaksas</t>
  </si>
  <si>
    <t>4. Uzkrātie ieņēmumi</t>
  </si>
  <si>
    <t>2. Ilgtermiņa ieguldījumu pārvērtēšanas rezerve</t>
  </si>
  <si>
    <t>3. Rezerves:</t>
  </si>
  <si>
    <t>a) pārējās rezerves</t>
  </si>
  <si>
    <t>4. Iepriekšējo gadu nesadalītā peļņa vai nesegtie zaudējumi</t>
  </si>
  <si>
    <t>5. Pārskata gada peļņa vai zaudējumi</t>
  </si>
  <si>
    <t>1. Uzkrājumi paredzamajiem nodokļiem</t>
  </si>
  <si>
    <t>2. Citi uzkrājumi</t>
  </si>
  <si>
    <t>1. Aizņēmumi no kredītiestādēm</t>
  </si>
  <si>
    <t>2. Citi aizņēmumi</t>
  </si>
  <si>
    <t>3. No pircējiem saņemtie avansi</t>
  </si>
  <si>
    <t>4. Parādi piegādātājiem un darbuzņēmējiem</t>
  </si>
  <si>
    <t>5. Pārējie kreditori</t>
  </si>
  <si>
    <t>6. Nākamo periodu ieņēmumi</t>
  </si>
  <si>
    <t>5. Nodokļi un valsts sociālās apdrošināšanas obligātās iemaksas</t>
  </si>
  <si>
    <t>6. Pārējie kreditori</t>
  </si>
  <si>
    <t>7. Nākamo periodu ieņēmumi</t>
  </si>
  <si>
    <t xml:space="preserve">8. Uzkrātās saistības </t>
  </si>
  <si>
    <t xml:space="preserve">EUR </t>
  </si>
  <si>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 xml:space="preserve"> Atbilstoši "Gada pārskatu un konsolidēto gada pārskatu likums" 1. pielikumam, nepieciešamības gadījumā papildinot vai neiekļaujot pozīcijas</t>
    </r>
  </si>
  <si>
    <t>Latvijas Sabiedriskā medija pārvaldības, finansēšanas un sabiedriskā pasūtījuma īstenošanas kārtības</t>
  </si>
  <si>
    <t>I. Krājumi</t>
  </si>
  <si>
    <t>II. Debitori</t>
  </si>
  <si>
    <t>Ilgtermiņa kreditori</t>
  </si>
  <si>
    <t>Īstermiņa kreditori</t>
  </si>
  <si>
    <t>Pielikums Nr. 2.1. "LSM bilances plāns"</t>
  </si>
  <si>
    <t xml:space="preserve">1. Zemes gabali, ēkas un inženierbūves </t>
  </si>
  <si>
    <t>2. Tehnoloģiskās iekārtas un ierīces</t>
  </si>
  <si>
    <t xml:space="preserve">3. Pārējie pamatlīdzekļi un inventārs </t>
  </si>
  <si>
    <t>4. Avansa maksājumi par pamatlīdzekļiem</t>
  </si>
  <si>
    <t>4. Apvienošanās rezerve</t>
  </si>
  <si>
    <r>
      <t xml:space="preserve">LSM bilances plāns 2026.gadā </t>
    </r>
    <r>
      <rPr>
        <b/>
        <vertAlign val="superscript"/>
        <sz val="12"/>
        <rFont val="Times New Roman"/>
        <family val="1"/>
        <charset val="186"/>
      </rPr>
      <t>1</t>
    </r>
  </si>
  <si>
    <t>Sagatavoja: Inese Tanne, valdes locekle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</si>
</sst>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Aptos Narrow"/>
      <family val="2"/>
      <charset val="186"/>
      <scheme val="minor"/>
    </font>
    <font>
      <sz val="10"/>
      <color indexed="8"/>
      <name val="MS Sans Serif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Aptos Narrow"/>
      <family val="2"/>
      <charset val="186"/>
      <scheme val="minor"/>
    </font>
    <font>
      <b/>
      <sz val="12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34">
    <xf numFmtId="0" fontId="0" fillId="0" borderId="0" xfId="0"/>
    <xf numFmtId="3" fontId="2" fillId="0" borderId="9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vertical="top" wrapText="1"/>
    </xf>
    <xf numFmtId="3" fontId="2" fillId="0" borderId="4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8" fillId="0" borderId="1" xfId="0" applyFont="1" applyBorder="1" applyAlignment="1">
      <alignment horizontal="right" wrapText="1"/>
    </xf>
    <xf numFmtId="0" fontId="8" fillId="0" borderId="5" xfId="0" applyFont="1" applyBorder="1" applyAlignment="1">
      <alignment horizontal="right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11" fillId="0" borderId="1" xfId="0" applyFont="1" applyBorder="1" applyAlignment="1">
      <alignment wrapText="1"/>
    </xf>
    <xf numFmtId="164" fontId="3" fillId="0" borderId="1" xfId="2" applyNumberFormat="1" applyFont="1" applyBorder="1" applyAlignment="1">
      <alignment horizontal="center"/>
    </xf>
    <xf numFmtId="164" fontId="3" fillId="0" borderId="1" xfId="2" applyNumberFormat="1" applyFont="1" applyBorder="1"/>
    <xf numFmtId="164" fontId="8" fillId="0" borderId="1" xfId="2" applyNumberFormat="1" applyFont="1" applyBorder="1"/>
    <xf numFmtId="164" fontId="8" fillId="0" borderId="1" xfId="0" applyNumberFormat="1" applyFont="1" applyBorder="1"/>
    <xf numFmtId="164" fontId="8" fillId="0" borderId="5" xfId="0" applyNumberFormat="1" applyFont="1" applyBorder="1"/>
    <xf numFmtId="164" fontId="2" fillId="0" borderId="4" xfId="0" applyNumberFormat="1" applyFont="1" applyBorder="1" applyAlignment="1">
      <alignment vertical="center"/>
    </xf>
    <xf numFmtId="164" fontId="8" fillId="0" borderId="1" xfId="2" applyNumberFormat="1" applyFont="1" applyBorder="1" applyAlignment="1">
      <alignment horizontal="right" wrapText="1"/>
    </xf>
    <xf numFmtId="16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</cellXfs>
  <cellStyles count="3">
    <cellStyle name="Comma" xfId="2" builtinId="3"/>
    <cellStyle name="Normal" xfId="0" builtinId="0"/>
    <cellStyle name="Normal 2" xfId="1" xr:uid="{0217C51F-D3C1-48A7-B9CA-FD19DAC2F7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C1951-ABE2-4100-95F7-6040BD727FFC}">
  <dimension ref="A1:D122"/>
  <sheetViews>
    <sheetView tabSelected="1" zoomScale="85" zoomScaleNormal="85" workbookViewId="0"/>
  </sheetViews>
  <sheetFormatPr defaultColWidth="8.81640625" defaultRowHeight="14.5"/>
  <cols>
    <col min="1" max="1" width="51.7265625" style="8" customWidth="1"/>
    <col min="2" max="2" width="21.81640625" style="8" customWidth="1"/>
    <col min="3" max="3" width="2.453125" style="8" customWidth="1"/>
    <col min="4" max="16384" width="8.81640625" style="6"/>
  </cols>
  <sheetData>
    <row r="1" spans="1:4">
      <c r="A1" s="5" t="s">
        <v>58</v>
      </c>
      <c r="B1" s="5"/>
      <c r="C1" s="5"/>
      <c r="D1" s="5"/>
    </row>
    <row r="2" spans="1:4">
      <c r="A2" s="5" t="s">
        <v>63</v>
      </c>
      <c r="B2" s="5"/>
      <c r="C2" s="5"/>
      <c r="D2" s="5"/>
    </row>
    <row r="4" spans="1:4" ht="18">
      <c r="A4" s="29" t="s">
        <v>69</v>
      </c>
      <c r="B4" s="29"/>
      <c r="C4" s="7"/>
    </row>
    <row r="5" spans="1:4" ht="15" thickBot="1"/>
    <row r="6" spans="1:4" ht="15" thickBot="1">
      <c r="A6" s="4" t="s">
        <v>23</v>
      </c>
      <c r="B6" s="3" t="s">
        <v>56</v>
      </c>
    </row>
    <row r="7" spans="1:4">
      <c r="A7" s="32" t="s">
        <v>7</v>
      </c>
      <c r="B7" s="33"/>
    </row>
    <row r="8" spans="1:4">
      <c r="A8" s="9" t="s">
        <v>8</v>
      </c>
      <c r="B8" s="20" t="s">
        <v>22</v>
      </c>
    </row>
    <row r="9" spans="1:4">
      <c r="A9" s="11" t="s">
        <v>0</v>
      </c>
      <c r="B9" s="21"/>
    </row>
    <row r="10" spans="1:4">
      <c r="A10" s="11" t="s">
        <v>1</v>
      </c>
      <c r="B10" s="21"/>
    </row>
    <row r="11" spans="1:4">
      <c r="A11" s="11" t="s">
        <v>2</v>
      </c>
      <c r="B11" s="21">
        <v>287220</v>
      </c>
    </row>
    <row r="12" spans="1:4">
      <c r="A12" s="11" t="s">
        <v>3</v>
      </c>
      <c r="B12" s="21"/>
    </row>
    <row r="13" spans="1:4" ht="15" customHeight="1">
      <c r="A13" s="11" t="s">
        <v>4</v>
      </c>
      <c r="B13" s="21"/>
    </row>
    <row r="14" spans="1:4">
      <c r="A14" s="13" t="s">
        <v>6</v>
      </c>
      <c r="B14" s="22">
        <v>287220</v>
      </c>
    </row>
    <row r="15" spans="1:4" ht="15" customHeight="1">
      <c r="A15" s="9" t="s">
        <v>5</v>
      </c>
      <c r="B15" s="20" t="s">
        <v>22</v>
      </c>
    </row>
    <row r="16" spans="1:4">
      <c r="A16" s="19" t="s">
        <v>64</v>
      </c>
      <c r="B16" s="21">
        <v>14906628</v>
      </c>
    </row>
    <row r="17" spans="1:2">
      <c r="A17" s="19" t="s">
        <v>65</v>
      </c>
      <c r="B17" s="21">
        <v>20019384</v>
      </c>
    </row>
    <row r="18" spans="1:2">
      <c r="A18" s="19" t="s">
        <v>66</v>
      </c>
      <c r="B18" s="21">
        <v>6590474</v>
      </c>
    </row>
    <row r="19" spans="1:2" ht="12.75" customHeight="1">
      <c r="A19" s="19" t="s">
        <v>67</v>
      </c>
      <c r="B19" s="21"/>
    </row>
    <row r="20" spans="1:2">
      <c r="A20" s="13" t="s">
        <v>9</v>
      </c>
      <c r="B20" s="22">
        <v>41516486</v>
      </c>
    </row>
    <row r="21" spans="1:2">
      <c r="A21" s="13" t="s">
        <v>17</v>
      </c>
      <c r="B21" s="22">
        <v>41803706</v>
      </c>
    </row>
    <row r="22" spans="1:2">
      <c r="A22" s="30" t="s">
        <v>10</v>
      </c>
      <c r="B22" s="31"/>
    </row>
    <row r="23" spans="1:2">
      <c r="A23" s="9" t="s">
        <v>59</v>
      </c>
      <c r="B23" s="10" t="s">
        <v>22</v>
      </c>
    </row>
    <row r="24" spans="1:2">
      <c r="A24" s="11" t="s">
        <v>11</v>
      </c>
      <c r="B24" s="21">
        <v>37356</v>
      </c>
    </row>
    <row r="25" spans="1:2">
      <c r="A25" s="11" t="s">
        <v>12</v>
      </c>
      <c r="B25" s="21"/>
    </row>
    <row r="26" spans="1:2">
      <c r="A26" s="11" t="s">
        <v>13</v>
      </c>
      <c r="B26" s="21">
        <v>1546381.9094786411</v>
      </c>
    </row>
    <row r="27" spans="1:2">
      <c r="A27" s="11" t="s">
        <v>14</v>
      </c>
      <c r="B27" s="21">
        <v>1216366.0905213589</v>
      </c>
    </row>
    <row r="28" spans="1:2">
      <c r="A28" s="13" t="s">
        <v>19</v>
      </c>
      <c r="B28" s="23">
        <f>SUM(B24:B27)</f>
        <v>2800104</v>
      </c>
    </row>
    <row r="29" spans="1:2">
      <c r="A29" s="9" t="s">
        <v>60</v>
      </c>
      <c r="B29" s="10" t="s">
        <v>22</v>
      </c>
    </row>
    <row r="30" spans="1:2">
      <c r="A30" s="11" t="s">
        <v>15</v>
      </c>
      <c r="B30" s="21">
        <v>102905</v>
      </c>
    </row>
    <row r="31" spans="1:2">
      <c r="A31" s="11" t="s">
        <v>36</v>
      </c>
      <c r="B31" s="21">
        <v>22497</v>
      </c>
    </row>
    <row r="32" spans="1:2">
      <c r="A32" s="11" t="s">
        <v>37</v>
      </c>
      <c r="B32" s="21">
        <v>1039576</v>
      </c>
    </row>
    <row r="33" spans="1:2">
      <c r="A33" s="11" t="s">
        <v>38</v>
      </c>
      <c r="B33" s="21">
        <v>0</v>
      </c>
    </row>
    <row r="34" spans="1:2">
      <c r="A34" s="13" t="s">
        <v>20</v>
      </c>
      <c r="B34" s="23">
        <f>SUM(B30:B33)</f>
        <v>1164978</v>
      </c>
    </row>
    <row r="35" spans="1:2">
      <c r="A35" s="9" t="s">
        <v>16</v>
      </c>
      <c r="B35" s="23">
        <v>3528975</v>
      </c>
    </row>
    <row r="36" spans="1:2" ht="15" thickBot="1">
      <c r="A36" s="14" t="s">
        <v>18</v>
      </c>
      <c r="B36" s="24">
        <f>SUM(B28+B34+B35)</f>
        <v>7494057</v>
      </c>
    </row>
    <row r="37" spans="1:2" ht="15" thickBot="1">
      <c r="A37" s="15" t="s">
        <v>21</v>
      </c>
      <c r="B37" s="25">
        <f>SUM(B21+B36)</f>
        <v>49297763</v>
      </c>
    </row>
    <row r="38" spans="1:2" ht="15" thickBot="1">
      <c r="A38" s="16"/>
    </row>
    <row r="39" spans="1:2" ht="15" thickBot="1">
      <c r="A39" s="2" t="s">
        <v>24</v>
      </c>
      <c r="B39" s="1" t="s">
        <v>56</v>
      </c>
    </row>
    <row r="40" spans="1:2">
      <c r="A40" s="32" t="s">
        <v>25</v>
      </c>
      <c r="B40" s="33"/>
    </row>
    <row r="41" spans="1:2">
      <c r="A41" s="11" t="s">
        <v>26</v>
      </c>
      <c r="B41" s="21">
        <f t="shared" ref="B41" si="0">4837449+1854685</f>
        <v>6692134</v>
      </c>
    </row>
    <row r="42" spans="1:2">
      <c r="A42" s="11" t="s">
        <v>39</v>
      </c>
      <c r="B42" s="21">
        <v>6075723</v>
      </c>
    </row>
    <row r="43" spans="1:2">
      <c r="A43" s="11" t="s">
        <v>40</v>
      </c>
      <c r="B43" s="21"/>
    </row>
    <row r="44" spans="1:2">
      <c r="A44" s="11" t="s">
        <v>41</v>
      </c>
      <c r="B44" s="21">
        <v>263623</v>
      </c>
    </row>
    <row r="45" spans="1:2">
      <c r="A45" s="11" t="s">
        <v>68</v>
      </c>
      <c r="B45" s="21">
        <v>-2009909</v>
      </c>
    </row>
    <row r="46" spans="1:2">
      <c r="A46" s="11" t="s">
        <v>42</v>
      </c>
      <c r="B46" s="21">
        <v>-401000</v>
      </c>
    </row>
    <row r="47" spans="1:2">
      <c r="A47" s="11" t="s">
        <v>43</v>
      </c>
      <c r="B47" s="21">
        <v>55808.108321666667</v>
      </c>
    </row>
    <row r="48" spans="1:2">
      <c r="A48" s="13" t="s">
        <v>28</v>
      </c>
      <c r="B48" s="26">
        <f>SUM(B41:B47)</f>
        <v>10676379.108321667</v>
      </c>
    </row>
    <row r="49" spans="1:2">
      <c r="A49" s="28" t="s">
        <v>27</v>
      </c>
      <c r="B49" s="28"/>
    </row>
    <row r="50" spans="1:2">
      <c r="A50" s="11" t="s">
        <v>44</v>
      </c>
      <c r="B50" s="12"/>
    </row>
    <row r="51" spans="1:2">
      <c r="A51" s="11" t="s">
        <v>45</v>
      </c>
      <c r="B51" s="21">
        <v>1492559</v>
      </c>
    </row>
    <row r="52" spans="1:2">
      <c r="A52" s="13" t="s">
        <v>29</v>
      </c>
      <c r="B52" s="23">
        <f>SUM(B51)</f>
        <v>1492559</v>
      </c>
    </row>
    <row r="53" spans="1:2">
      <c r="A53" s="28" t="s">
        <v>30</v>
      </c>
      <c r="B53" s="28"/>
    </row>
    <row r="54" spans="1:2">
      <c r="A54" s="9" t="s">
        <v>61</v>
      </c>
      <c r="B54" s="21" t="s">
        <v>22</v>
      </c>
    </row>
    <row r="55" spans="1:2">
      <c r="A55" s="11" t="s">
        <v>46</v>
      </c>
      <c r="B55" s="21">
        <f>754366-130276-270000</f>
        <v>354090</v>
      </c>
    </row>
    <row r="56" spans="1:2">
      <c r="A56" s="11" t="s">
        <v>47</v>
      </c>
      <c r="B56" s="21"/>
    </row>
    <row r="57" spans="1:2">
      <c r="A57" s="11" t="s">
        <v>48</v>
      </c>
      <c r="B57" s="21"/>
    </row>
    <row r="58" spans="1:2">
      <c r="A58" s="11" t="s">
        <v>49</v>
      </c>
      <c r="B58" s="21"/>
    </row>
    <row r="59" spans="1:2">
      <c r="A59" s="11" t="s">
        <v>50</v>
      </c>
      <c r="B59" s="21"/>
    </row>
    <row r="60" spans="1:2">
      <c r="A60" s="11" t="s">
        <v>51</v>
      </c>
      <c r="B60" s="21">
        <v>28951533.678333331</v>
      </c>
    </row>
    <row r="61" spans="1:2">
      <c r="A61" s="13" t="s">
        <v>31</v>
      </c>
      <c r="B61" s="26">
        <f>SUM(B54:B60)</f>
        <v>29305623.678333331</v>
      </c>
    </row>
    <row r="62" spans="1:2">
      <c r="A62" s="9" t="s">
        <v>62</v>
      </c>
      <c r="B62" s="10" t="s">
        <v>22</v>
      </c>
    </row>
    <row r="63" spans="1:2">
      <c r="A63" s="11" t="s">
        <v>46</v>
      </c>
      <c r="B63" s="21">
        <v>0</v>
      </c>
    </row>
    <row r="64" spans="1:2">
      <c r="A64" s="11" t="s">
        <v>47</v>
      </c>
      <c r="B64" s="21"/>
    </row>
    <row r="65" spans="1:3">
      <c r="A65" s="11" t="s">
        <v>48</v>
      </c>
      <c r="B65" s="21">
        <v>135093</v>
      </c>
    </row>
    <row r="66" spans="1:3">
      <c r="A66" s="11" t="s">
        <v>49</v>
      </c>
      <c r="B66" s="21">
        <v>1277900.2184021003</v>
      </c>
    </row>
    <row r="67" spans="1:3">
      <c r="A67" s="11" t="s">
        <v>52</v>
      </c>
      <c r="B67" s="21">
        <v>1017016.1577348503</v>
      </c>
    </row>
    <row r="68" spans="1:3">
      <c r="A68" s="11" t="s">
        <v>53</v>
      </c>
      <c r="B68" s="21">
        <v>855735</v>
      </c>
    </row>
    <row r="69" spans="1:3">
      <c r="A69" s="11" t="s">
        <v>54</v>
      </c>
      <c r="B69" s="21">
        <v>2816352.4368042005</v>
      </c>
    </row>
    <row r="70" spans="1:3">
      <c r="A70" s="11" t="s">
        <v>55</v>
      </c>
      <c r="B70" s="21">
        <v>1721104.2669359006</v>
      </c>
    </row>
    <row r="71" spans="1:3">
      <c r="A71" s="13" t="s">
        <v>32</v>
      </c>
      <c r="B71" s="27">
        <f>SUM(B63:B70)</f>
        <v>7823201.0798770515</v>
      </c>
    </row>
    <row r="72" spans="1:3" ht="15" thickBot="1">
      <c r="A72" s="13" t="s">
        <v>33</v>
      </c>
      <c r="B72" s="23">
        <f>SUM(B61,B71)</f>
        <v>37128824.758210383</v>
      </c>
    </row>
    <row r="73" spans="1:3" ht="15" thickBot="1">
      <c r="A73" s="15" t="s">
        <v>34</v>
      </c>
      <c r="B73" s="25">
        <f>SUM(B48,B52,B72)</f>
        <v>49297762.86653205</v>
      </c>
    </row>
    <row r="74" spans="1:3">
      <c r="A74" s="6"/>
      <c r="B74" s="6"/>
      <c r="C74" s="6"/>
    </row>
    <row r="75" spans="1:3">
      <c r="A75" s="17" t="s">
        <v>35</v>
      </c>
    </row>
    <row r="76" spans="1:3" ht="26.25" customHeight="1">
      <c r="A76" s="17" t="s">
        <v>57</v>
      </c>
    </row>
    <row r="77" spans="1:3" ht="15" customHeight="1">
      <c r="A77" s="17"/>
    </row>
    <row r="78" spans="1:3">
      <c r="A78" s="16"/>
    </row>
    <row r="79" spans="1:3">
      <c r="A79" s="18" t="s">
        <v>70</v>
      </c>
    </row>
    <row r="80" spans="1:3">
      <c r="A80" s="16"/>
    </row>
    <row r="81" spans="1:1">
      <c r="A81" s="16"/>
    </row>
    <row r="82" spans="1:1">
      <c r="A82" s="16"/>
    </row>
    <row r="83" spans="1:1">
      <c r="A83" s="16"/>
    </row>
    <row r="84" spans="1:1">
      <c r="A84" s="16"/>
    </row>
    <row r="85" spans="1:1">
      <c r="A85" s="16"/>
    </row>
    <row r="86" spans="1:1">
      <c r="A86" s="16"/>
    </row>
    <row r="87" spans="1:1">
      <c r="A87" s="16"/>
    </row>
    <row r="88" spans="1:1">
      <c r="A88" s="16"/>
    </row>
    <row r="89" spans="1:1">
      <c r="A89" s="16"/>
    </row>
    <row r="90" spans="1:1">
      <c r="A90" s="16"/>
    </row>
    <row r="91" spans="1:1">
      <c r="A91" s="16"/>
    </row>
    <row r="92" spans="1:1">
      <c r="A92" s="16"/>
    </row>
    <row r="93" spans="1:1">
      <c r="A93" s="16"/>
    </row>
    <row r="94" spans="1:1">
      <c r="A94" s="16"/>
    </row>
    <row r="95" spans="1:1">
      <c r="A95" s="16"/>
    </row>
    <row r="96" spans="1:1">
      <c r="A96" s="16"/>
    </row>
    <row r="97" spans="1:1">
      <c r="A97" s="16"/>
    </row>
    <row r="98" spans="1:1">
      <c r="A98" s="16"/>
    </row>
    <row r="99" spans="1:1">
      <c r="A99" s="16"/>
    </row>
    <row r="100" spans="1:1">
      <c r="A100" s="16"/>
    </row>
    <row r="101" spans="1:1">
      <c r="A101" s="16"/>
    </row>
    <row r="102" spans="1:1">
      <c r="A102" s="16"/>
    </row>
    <row r="103" spans="1:1">
      <c r="A103" s="16"/>
    </row>
    <row r="104" spans="1:1">
      <c r="A104" s="16"/>
    </row>
    <row r="105" spans="1:1">
      <c r="A105" s="16"/>
    </row>
    <row r="106" spans="1:1">
      <c r="A106" s="16"/>
    </row>
    <row r="107" spans="1:1">
      <c r="A107" s="16"/>
    </row>
    <row r="108" spans="1:1">
      <c r="A108" s="16"/>
    </row>
    <row r="109" spans="1:1">
      <c r="A109" s="16"/>
    </row>
    <row r="110" spans="1:1">
      <c r="A110" s="16"/>
    </row>
    <row r="111" spans="1:1">
      <c r="A111" s="16"/>
    </row>
    <row r="112" spans="1:1">
      <c r="A112" s="16"/>
    </row>
    <row r="113" spans="1:1">
      <c r="A113" s="16"/>
    </row>
    <row r="114" spans="1:1">
      <c r="A114" s="16"/>
    </row>
    <row r="115" spans="1:1">
      <c r="A115" s="16"/>
    </row>
    <row r="116" spans="1:1">
      <c r="A116" s="16"/>
    </row>
    <row r="117" spans="1:1">
      <c r="A117" s="16"/>
    </row>
    <row r="118" spans="1:1">
      <c r="A118" s="16"/>
    </row>
    <row r="119" spans="1:1">
      <c r="A119" s="16"/>
    </row>
    <row r="120" spans="1:1">
      <c r="A120" s="16"/>
    </row>
    <row r="121" spans="1:1">
      <c r="A121" s="16"/>
    </row>
    <row r="122" spans="1:1">
      <c r="A122" s="16"/>
    </row>
  </sheetData>
  <mergeCells count="6">
    <mergeCell ref="A53:B53"/>
    <mergeCell ref="A4:B4"/>
    <mergeCell ref="A22:B22"/>
    <mergeCell ref="A7:B7"/>
    <mergeCell ref="A40:B40"/>
    <mergeCell ref="A49:B4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1FCC508ACD8D408D381CCB83841070" ma:contentTypeVersion="10" ma:contentTypeDescription="Create a new document." ma:contentTypeScope="" ma:versionID="0c513a993bf1b61ed725799d49a23a8f">
  <xsd:schema xmlns:xsd="http://www.w3.org/2001/XMLSchema" xmlns:xs="http://www.w3.org/2001/XMLSchema" xmlns:p="http://schemas.microsoft.com/office/2006/metadata/properties" xmlns:ns2="96b3264a-707d-4510-a6e6-8facd821b6ed" xmlns:ns3="b7021668-8d50-414f-bba0-ab85a371fe90" targetNamespace="http://schemas.microsoft.com/office/2006/metadata/properties" ma:root="true" ma:fieldsID="b67b279f8f95379a2049d38b5550448f" ns2:_="" ns3:_="">
    <xsd:import namespace="96b3264a-707d-4510-a6e6-8facd821b6ed"/>
    <xsd:import namespace="b7021668-8d50-414f-bba0-ab85a371f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3264a-707d-4510-a6e6-8facd821b6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4bf227c-88bf-4416-92d9-803813cc9f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21668-8d50-414f-bba0-ab85a371fe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2a3758-c06f-440d-82db-8574675c9c43}" ma:internalName="TaxCatchAll" ma:showField="CatchAllData" ma:web="b7021668-8d50-414f-bba0-ab85a371f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021668-8d50-414f-bba0-ab85a371fe90" xsi:nil="true"/>
    <lcf76f155ced4ddcb4097134ff3c332f xmlns="96b3264a-707d-4510-a6e6-8facd821b6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66CE71-E63E-4BE1-BDB5-AFA85EBFEB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b3264a-707d-4510-a6e6-8facd821b6ed"/>
    <ds:schemaRef ds:uri="b7021668-8d50-414f-bba0-ab85a371fe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5DE739-5E20-4E3F-9F73-13FB376104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61A1C3-F273-463B-99A9-53B7BD8A27D3}">
  <ds:schemaRefs>
    <ds:schemaRef ds:uri="http://schemas.microsoft.com/office/2006/metadata/properties"/>
    <ds:schemaRef ds:uri="http://schemas.microsoft.com/office/infopath/2007/PartnerControls"/>
    <ds:schemaRef ds:uri="b7021668-8d50-414f-bba0-ab85a371fe90"/>
    <ds:schemaRef ds:uri="96b3264a-707d-4510-a6e6-8facd821b6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Beāte Šleja</dc:creator>
  <cp:lastModifiedBy>SEPLP</cp:lastModifiedBy>
  <dcterms:created xsi:type="dcterms:W3CDTF">2024-08-19T13:28:21Z</dcterms:created>
  <dcterms:modified xsi:type="dcterms:W3CDTF">2025-12-30T07:30:03Z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0x010100A01FCC508ACD8D408D381CCB83841070</vt:lpwstr>
  </property>
  <property fmtid="{D5CDD505-2E9C-101B-9397-08002B2CF9AE}" pid="3" name="MediaServiceImageTags">
    <vt:lpwstr/>
  </property>
</Properties>
</file>