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Finanšu un grāmatvedības daļa\1 kopējie faili\Budžets\Budžets 2021\LSM\"/>
    </mc:Choice>
  </mc:AlternateContent>
  <xr:revisionPtr revIDLastSave="0" documentId="13_ncr:1_{64992EBD-893F-440C-AC0D-8F53F9EB97DB}" xr6:coauthVersionLast="45" xr6:coauthVersionMax="45" xr10:uidLastSave="{00000000-0000-0000-0000-000000000000}"/>
  <bookViews>
    <workbookView xWindow="-120" yWindow="-120" windowWidth="51840" windowHeight="21240" xr2:uid="{37A51C50-E126-42D8-942B-22D0BC7C864D}"/>
  </bookViews>
  <sheets>
    <sheet name="LSM_(1.2.b)" sheetId="1" r:id="rId1"/>
  </sheets>
  <externalReferences>
    <externalReference r:id="rId2"/>
  </externalReferences>
  <definedNames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4" i="1" l="1"/>
  <c r="Y34" i="1" l="1"/>
  <c r="Y45" i="1" s="1"/>
  <c r="U34" i="1"/>
  <c r="Y31" i="1"/>
  <c r="U31" i="1"/>
  <c r="Y27" i="1"/>
  <c r="U27" i="1"/>
  <c r="Y23" i="1"/>
  <c r="U23" i="1"/>
  <c r="Y19" i="1"/>
  <c r="U19" i="1"/>
  <c r="Y15" i="1"/>
  <c r="U15" i="1"/>
  <c r="Y11" i="1"/>
  <c r="U11" i="1"/>
  <c r="Y43" i="1" l="1"/>
  <c r="U43" i="1"/>
  <c r="U45" i="1"/>
  <c r="AC44" i="1" l="1"/>
  <c r="AC41" i="1"/>
  <c r="AC22" i="1" l="1"/>
  <c r="AC24" i="1"/>
  <c r="AC25" i="1"/>
  <c r="AC23" i="1"/>
  <c r="AC14" i="1"/>
  <c r="AC17" i="1"/>
  <c r="AC16" i="1"/>
  <c r="AC15" i="1"/>
  <c r="AC20" i="1"/>
  <c r="AC18" i="1"/>
  <c r="AC21" i="1"/>
  <c r="AC19" i="1"/>
  <c r="AC30" i="1"/>
  <c r="AC31" i="1"/>
  <c r="AC33" i="1"/>
  <c r="AC32" i="1"/>
  <c r="AC10" i="1"/>
  <c r="AC12" i="1"/>
  <c r="AC13" i="1"/>
  <c r="AC11" i="1"/>
  <c r="AC26" i="1"/>
  <c r="AC29" i="1"/>
  <c r="AC28" i="1"/>
  <c r="AC27" i="1"/>
  <c r="AA45" i="1" l="1"/>
  <c r="AC45" i="1" s="1"/>
  <c r="AA43" i="1"/>
  <c r="AC43" i="1" s="1"/>
  <c r="AC34" i="1"/>
</calcChain>
</file>

<file path=xl/sharedStrings.xml><?xml version="1.0" encoding="utf-8"?>
<sst xmlns="http://schemas.openxmlformats.org/spreadsheetml/2006/main" count="187" uniqueCount="60">
  <si>
    <t xml:space="preserve">Pielikums Nr.1.2B NEPLP Nolikumam par sabiedriskā pasūtījuma daļas, kuru pilda sabiedriskie elektroniskie plašsaziņas līdzekļi, finansējuma izlietojuma principiem </t>
  </si>
  <si>
    <t>Sabiedriskā pasūtījuma plāns un izpilde 2021. gadā LSM.LV</t>
  </si>
  <si>
    <t>N.p.k.</t>
  </si>
  <si>
    <t>Žanri</t>
  </si>
  <si>
    <t>I ceturksnī / II ceturksnī / III ceturksnī / IV ceturksnī**</t>
  </si>
  <si>
    <t>Pārskata perioda 12 mēnešu</t>
  </si>
  <si>
    <t>Pārskata perioda (3, 6, 9, 12 mēnešu) izmaiņas</t>
  </si>
  <si>
    <t>Satura vienības</t>
  </si>
  <si>
    <t>tai skaitā tiešie izdevumi:</t>
  </si>
  <si>
    <t>Attiecināmie netiešie izdevumi</t>
  </si>
  <si>
    <t xml:space="preserve">Kopējie izdevumi </t>
  </si>
  <si>
    <t>Kopējie izdevumi (pēc PZA)</t>
  </si>
  <si>
    <t>tajā skaitā: Kopējās tiešās izmaksas</t>
  </si>
  <si>
    <t>Kopējās netiešās izmaksas</t>
  </si>
  <si>
    <t>Skaits</t>
  </si>
  <si>
    <t>Īpatsvars no kanāla kopējā satura vienību skaita</t>
  </si>
  <si>
    <t>LSM Dotācijas</t>
  </si>
  <si>
    <t>Pašu ieņēmumi*</t>
  </si>
  <si>
    <t>LTV budžets</t>
  </si>
  <si>
    <t>Plāns</t>
  </si>
  <si>
    <t>Fakts</t>
  </si>
  <si>
    <t>Plāns "-" Fakts</t>
  </si>
  <si>
    <t>Plāns "-"Fakts"</t>
  </si>
  <si>
    <t>Plāns "-" Izpilde</t>
  </si>
  <si>
    <t>skaits</t>
  </si>
  <si>
    <t>%</t>
  </si>
  <si>
    <t>EUR</t>
  </si>
  <si>
    <t>I</t>
  </si>
  <si>
    <t>Ziņas, informatīvi analītisks saturs</t>
  </si>
  <si>
    <t>t.sk. saturs latviski</t>
  </si>
  <si>
    <t xml:space="preserve">  mazākumtautību saturs </t>
  </si>
  <si>
    <t xml:space="preserve">    saturs angļu valodā</t>
  </si>
  <si>
    <t>Sports</t>
  </si>
  <si>
    <t xml:space="preserve">  mazākumtautību saturs</t>
  </si>
  <si>
    <t>Kultūra, mūzika, izklaide</t>
  </si>
  <si>
    <t>t.sk. Saturs latviski</t>
  </si>
  <si>
    <t>Vērtību orientējošs, izglītojošais un zinātnes saturs</t>
  </si>
  <si>
    <t>Saturs bērniem</t>
  </si>
  <si>
    <t>Saturs dzīvesstils</t>
  </si>
  <si>
    <t>Kopā (I)</t>
  </si>
  <si>
    <t>tajā skaitā: LMS redakcijas oriģinālsaturs</t>
  </si>
  <si>
    <t xml:space="preserve">tajā skaitā:                                  Rīga </t>
  </si>
  <si>
    <t>x</t>
  </si>
  <si>
    <t>Latgale</t>
  </si>
  <si>
    <t>Vidzeme</t>
  </si>
  <si>
    <t>Kurzeme</t>
  </si>
  <si>
    <t>Zemgale</t>
  </si>
  <si>
    <t>II</t>
  </si>
  <si>
    <t>Pašreklāma</t>
  </si>
  <si>
    <t xml:space="preserve"> pētījumi</t>
  </si>
  <si>
    <t>Kopā (I+II)</t>
  </si>
  <si>
    <t>III</t>
  </si>
  <si>
    <t>Tehniskās izmaksas</t>
  </si>
  <si>
    <t>Kopā atskaitē(I+II+III)</t>
  </si>
  <si>
    <t>IV</t>
  </si>
  <si>
    <t>Sasniedzamā ceturkšņa auditorija</t>
  </si>
  <si>
    <t>Sasniegtā ceturkšņa auditorija</t>
  </si>
  <si>
    <t xml:space="preserve">Sagatavoja: </t>
  </si>
  <si>
    <t>* Papildus atskaitei tiek pievienota informācija par attiecīgajiem ieņēmumiem</t>
  </si>
  <si>
    <t>** Atskaitoties par aktuālo ceturksni, informācija sniedzama arī par pārējiem cetukšņiem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</si>
</sst>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Arial"/>
      <charset val="186"/>
    </font>
    <font>
      <b/>
      <i/>
      <sz val="11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0" fontId="8" fillId="0" borderId="0"/>
  </cellStyleXfs>
  <cellXfs count="91">
    <xf numFmtId="0" fontId="0" fillId="0" borderId="0" xfId="0"/>
    <xf numFmtId="0" fontId="3" fillId="0" borderId="0" xfId="2" applyFont="1" applyAlignment="1">
      <alignment horizontal="center" wrapText="1"/>
    </xf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wrapText="1"/>
    </xf>
    <xf numFmtId="0" fontId="4" fillId="0" borderId="0" xfId="2" applyFont="1"/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0" borderId="0" xfId="3" applyFont="1"/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wrapText="1"/>
    </xf>
    <xf numFmtId="0" fontId="3" fillId="2" borderId="9" xfId="3" applyFont="1" applyFill="1" applyBorder="1" applyAlignment="1">
      <alignment horizontal="center" wrapText="1"/>
    </xf>
    <xf numFmtId="0" fontId="3" fillId="2" borderId="10" xfId="3" applyFont="1" applyFill="1" applyBorder="1" applyAlignment="1">
      <alignment horizont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2" borderId="1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3" fillId="0" borderId="1" xfId="3" applyFont="1" applyBorder="1"/>
    <xf numFmtId="3" fontId="3" fillId="0" borderId="1" xfId="3" applyNumberFormat="1" applyFont="1" applyBorder="1"/>
    <xf numFmtId="3" fontId="3" fillId="0" borderId="14" xfId="3" applyNumberFormat="1" applyFont="1" applyBorder="1"/>
    <xf numFmtId="3" fontId="3" fillId="0" borderId="15" xfId="3" applyNumberFormat="1" applyFont="1" applyBorder="1"/>
    <xf numFmtId="3" fontId="3" fillId="0" borderId="16" xfId="3" applyNumberFormat="1" applyFont="1" applyBorder="1"/>
    <xf numFmtId="3" fontId="2" fillId="0" borderId="0" xfId="4" applyNumberFormat="1" applyFont="1"/>
    <xf numFmtId="3" fontId="9" fillId="0" borderId="17" xfId="3" applyNumberFormat="1" applyFont="1" applyBorder="1"/>
    <xf numFmtId="3" fontId="3" fillId="0" borderId="0" xfId="3" applyNumberFormat="1" applyFont="1"/>
    <xf numFmtId="0" fontId="4" fillId="0" borderId="6" xfId="3" applyFont="1" applyBorder="1" applyAlignment="1">
      <alignment horizontal="center" vertical="center"/>
    </xf>
    <xf numFmtId="0" fontId="3" fillId="0" borderId="1" xfId="3" applyFont="1" applyBorder="1" applyAlignment="1" applyProtection="1">
      <alignment horizontal="right" vertical="center" wrapText="1"/>
      <protection locked="0"/>
    </xf>
    <xf numFmtId="164" fontId="1" fillId="0" borderId="1" xfId="1" applyNumberFormat="1" applyFont="1" applyBorder="1"/>
    <xf numFmtId="0" fontId="1" fillId="0" borderId="1" xfId="3" applyFont="1" applyBorder="1"/>
    <xf numFmtId="0" fontId="3" fillId="0" borderId="1" xfId="3" applyFont="1" applyBorder="1" applyAlignment="1">
      <alignment horizontal="right" vertical="center" wrapText="1"/>
    </xf>
    <xf numFmtId="0" fontId="4" fillId="0" borderId="1" xfId="3" applyFont="1" applyBorder="1" applyAlignment="1">
      <alignment horizontal="left" vertical="center" wrapText="1"/>
    </xf>
    <xf numFmtId="3" fontId="2" fillId="0" borderId="18" xfId="4" applyNumberFormat="1" applyFont="1" applyBorder="1"/>
    <xf numFmtId="0" fontId="4" fillId="0" borderId="6" xfId="3" applyFont="1" applyBorder="1" applyAlignment="1">
      <alignment horizontal="left" vertical="center" wrapText="1"/>
    </xf>
    <xf numFmtId="3" fontId="3" fillId="0" borderId="19" xfId="3" applyNumberFormat="1" applyFont="1" applyBorder="1"/>
    <xf numFmtId="0" fontId="3" fillId="0" borderId="19" xfId="3" applyFont="1" applyBorder="1" applyAlignment="1" applyProtection="1">
      <alignment horizontal="right" vertical="center" wrapText="1"/>
      <protection locked="0"/>
    </xf>
    <xf numFmtId="0" fontId="4" fillId="0" borderId="7" xfId="3" applyFont="1" applyBorder="1" applyAlignment="1">
      <alignment horizontal="center" vertical="center"/>
    </xf>
    <xf numFmtId="0" fontId="3" fillId="0" borderId="20" xfId="3" applyFont="1" applyBorder="1" applyAlignment="1">
      <alignment horizontal="right" vertical="center" wrapText="1"/>
    </xf>
    <xf numFmtId="0" fontId="4" fillId="0" borderId="7" xfId="3" applyFont="1" applyBorder="1" applyAlignment="1">
      <alignment horizontal="center" vertical="center"/>
    </xf>
    <xf numFmtId="0" fontId="4" fillId="0" borderId="14" xfId="3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3" fillId="0" borderId="1" xfId="3" applyFont="1" applyBorder="1" applyAlignment="1">
      <alignment horizontal="left"/>
    </xf>
    <xf numFmtId="0" fontId="4" fillId="0" borderId="14" xfId="3" applyFont="1" applyBorder="1" applyAlignment="1">
      <alignment horizontal="center" vertical="center" wrapText="1"/>
    </xf>
    <xf numFmtId="3" fontId="4" fillId="0" borderId="15" xfId="3" applyNumberFormat="1" applyFont="1" applyBorder="1"/>
    <xf numFmtId="3" fontId="4" fillId="0" borderId="15" xfId="3" applyNumberFormat="1" applyFont="1" applyBorder="1" applyAlignment="1">
      <alignment horizontal="center"/>
    </xf>
    <xf numFmtId="3" fontId="4" fillId="0" borderId="16" xfId="3" applyNumberFormat="1" applyFont="1" applyBorder="1"/>
    <xf numFmtId="0" fontId="3" fillId="0" borderId="1" xfId="3" applyFont="1" applyBorder="1" applyAlignment="1">
      <alignment horizontal="right"/>
    </xf>
    <xf numFmtId="0" fontId="4" fillId="0" borderId="1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3" fontId="2" fillId="0" borderId="1" xfId="4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1" xfId="3" applyFont="1" applyBorder="1"/>
    <xf numFmtId="0" fontId="4" fillId="0" borderId="0" xfId="3" applyFont="1"/>
    <xf numFmtId="0" fontId="3" fillId="0" borderId="0" xfId="3" applyFont="1" applyAlignment="1">
      <alignment horizontal="center" vertical="center"/>
    </xf>
    <xf numFmtId="0" fontId="12" fillId="0" borderId="0" xfId="2" applyFont="1" applyAlignment="1">
      <alignment wrapText="1"/>
    </xf>
    <xf numFmtId="0" fontId="3" fillId="0" borderId="0" xfId="2" applyFont="1"/>
    <xf numFmtId="0" fontId="12" fillId="0" borderId="0" xfId="2" applyFont="1" applyAlignment="1">
      <alignment horizontal="left" wrapText="1"/>
    </xf>
    <xf numFmtId="0" fontId="12" fillId="0" borderId="0" xfId="2" applyFont="1" applyAlignment="1">
      <alignment wrapText="1"/>
    </xf>
  </cellXfs>
  <cellStyles count="5">
    <cellStyle name="Comma" xfId="1" builtinId="3"/>
    <cellStyle name="Normal" xfId="0" builtinId="0"/>
    <cellStyle name="Normal 2" xfId="4" xr:uid="{F7E0EE40-E409-4588-A27C-899B7474DA29}"/>
    <cellStyle name="Normal 3" xfId="3" xr:uid="{DA540821-F3DE-4F92-8FD4-408057BE7D01}"/>
    <cellStyle name="Normal 4" xfId="2" xr:uid="{AED39D16-B8B5-43DB-BB05-FBF750A61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SM%20bud&#382;ets%202021%20jaun&#257;%20form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M_(1.2.b)"/>
      <sheetName val="Pielikums nr.1"/>
      <sheetName val="Digitālais Saturs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0E30-AABE-4656-84D1-4FEFAC3E67E5}">
  <dimension ref="A1:AR53"/>
  <sheetViews>
    <sheetView tabSelected="1" workbookViewId="0">
      <selection activeCell="AU31" sqref="AU31"/>
    </sheetView>
  </sheetViews>
  <sheetFormatPr defaultColWidth="8.85546875" defaultRowHeight="15" outlineLevelCol="1" x14ac:dyDescent="0.25"/>
  <cols>
    <col min="1" max="1" width="4.7109375" style="6" customWidth="1"/>
    <col min="2" max="2" width="54.42578125" style="8" customWidth="1"/>
    <col min="3" max="3" width="6.5703125" style="8" hidden="1" customWidth="1" outlineLevel="1"/>
    <col min="4" max="4" width="6.28515625" style="8" hidden="1" customWidth="1" outlineLevel="1"/>
    <col min="5" max="5" width="9.28515625" style="8" hidden="1" customWidth="1" outlineLevel="1"/>
    <col min="6" max="6" width="8.140625" style="8" hidden="1" customWidth="1" outlineLevel="1"/>
    <col min="7" max="7" width="6.140625" style="8" hidden="1" customWidth="1" outlineLevel="1"/>
    <col min="8" max="8" width="6" style="8" hidden="1" customWidth="1" outlineLevel="1"/>
    <col min="9" max="9" width="6.85546875" style="8" hidden="1" customWidth="1" outlineLevel="1"/>
    <col min="10" max="10" width="6.7109375" style="8" hidden="1" customWidth="1" outlineLevel="1"/>
    <col min="11" max="11" width="6.28515625" style="8" hidden="1" customWidth="1" outlineLevel="1"/>
    <col min="12" max="13" width="7.28515625" style="8" hidden="1" customWidth="1" outlineLevel="1"/>
    <col min="14" max="15" width="8.42578125" style="8" hidden="1" customWidth="1" outlineLevel="1"/>
    <col min="16" max="16" width="8.140625" style="8" hidden="1" customWidth="1" outlineLevel="1"/>
    <col min="17" max="17" width="8.85546875" style="8" collapsed="1"/>
    <col min="18" max="20" width="8.85546875" style="8"/>
    <col min="21" max="21" width="13.28515625" style="8" bestFit="1" customWidth="1"/>
    <col min="22" max="24" width="8.85546875" style="8"/>
    <col min="25" max="25" width="10.5703125" style="8" bestFit="1" customWidth="1"/>
    <col min="26" max="29" width="8.85546875" style="8"/>
    <col min="30" max="30" width="8.85546875" style="8" customWidth="1"/>
    <col min="31" max="31" width="0" style="8" hidden="1" customWidth="1" outlineLevel="1"/>
    <col min="32" max="32" width="7.85546875" style="8" hidden="1" customWidth="1" outlineLevel="1"/>
    <col min="33" max="33" width="8.5703125" style="8" hidden="1" customWidth="1" outlineLevel="1"/>
    <col min="34" max="34" width="7.7109375" style="8" hidden="1" customWidth="1" outlineLevel="1"/>
    <col min="35" max="35" width="8.140625" style="8" hidden="1" customWidth="1" outlineLevel="1"/>
    <col min="36" max="36" width="8.28515625" style="8" hidden="1" customWidth="1" outlineLevel="1"/>
    <col min="37" max="37" width="0" style="8" hidden="1" customWidth="1" outlineLevel="1"/>
    <col min="38" max="38" width="8" style="8" hidden="1" customWidth="1" outlineLevel="1"/>
    <col min="39" max="42" width="0" style="8" hidden="1" customWidth="1" outlineLevel="1"/>
    <col min="43" max="43" width="8.85546875" style="8" collapsed="1"/>
    <col min="44" max="44" width="9.140625" style="8" bestFit="1" customWidth="1"/>
    <col min="45" max="16384" width="8.85546875" style="8"/>
  </cols>
  <sheetData>
    <row r="1" spans="1:43" s="2" customFormat="1" ht="33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3" s="2" customFormat="1" x14ac:dyDescent="0.25">
      <c r="A2" s="3"/>
    </row>
    <row r="3" spans="1:43" s="2" customFormat="1" ht="13.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</row>
    <row r="4" spans="1:43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43" ht="24" customHeight="1" x14ac:dyDescent="0.25">
      <c r="A5" s="9" t="s">
        <v>2</v>
      </c>
      <c r="B5" s="10" t="s">
        <v>3</v>
      </c>
      <c r="C5" s="11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3"/>
      <c r="AE5" s="14" t="s">
        <v>6</v>
      </c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</row>
    <row r="6" spans="1:43" ht="20.25" customHeight="1" x14ac:dyDescent="0.25">
      <c r="A6" s="17"/>
      <c r="B6" s="18"/>
      <c r="C6" s="19" t="s">
        <v>7</v>
      </c>
      <c r="D6" s="19"/>
      <c r="E6" s="19"/>
      <c r="F6" s="19"/>
      <c r="G6" s="20" t="s">
        <v>8</v>
      </c>
      <c r="H6" s="21"/>
      <c r="I6" s="21"/>
      <c r="J6" s="21"/>
      <c r="K6" s="21"/>
      <c r="L6" s="22"/>
      <c r="M6" s="23" t="s">
        <v>9</v>
      </c>
      <c r="N6" s="24"/>
      <c r="O6" s="23" t="s">
        <v>10</v>
      </c>
      <c r="P6" s="24"/>
      <c r="Q6" s="19" t="s">
        <v>7</v>
      </c>
      <c r="R6" s="19"/>
      <c r="S6" s="19"/>
      <c r="T6" s="19"/>
      <c r="U6" s="20" t="s">
        <v>8</v>
      </c>
      <c r="V6" s="21"/>
      <c r="W6" s="21"/>
      <c r="X6" s="21"/>
      <c r="Y6" s="21"/>
      <c r="Z6" s="22"/>
      <c r="AA6" s="23" t="s">
        <v>9</v>
      </c>
      <c r="AB6" s="24"/>
      <c r="AC6" s="23" t="s">
        <v>10</v>
      </c>
      <c r="AD6" s="24"/>
      <c r="AE6" s="25" t="s">
        <v>7</v>
      </c>
      <c r="AF6" s="26"/>
      <c r="AG6" s="25" t="s">
        <v>11</v>
      </c>
      <c r="AH6" s="26"/>
      <c r="AI6" s="14" t="s">
        <v>12</v>
      </c>
      <c r="AJ6" s="15"/>
      <c r="AK6" s="15"/>
      <c r="AL6" s="15"/>
      <c r="AM6" s="15"/>
      <c r="AN6" s="15"/>
      <c r="AO6" s="25" t="s">
        <v>13</v>
      </c>
      <c r="AP6" s="26"/>
      <c r="AQ6" s="16"/>
    </row>
    <row r="7" spans="1:43" s="36" customFormat="1" ht="28.5" customHeight="1" x14ac:dyDescent="0.25">
      <c r="A7" s="17"/>
      <c r="B7" s="18"/>
      <c r="C7" s="27" t="s">
        <v>14</v>
      </c>
      <c r="D7" s="28"/>
      <c r="E7" s="27" t="s">
        <v>15</v>
      </c>
      <c r="F7" s="28"/>
      <c r="G7" s="29" t="s">
        <v>16</v>
      </c>
      <c r="H7" s="30"/>
      <c r="I7" s="29" t="s">
        <v>17</v>
      </c>
      <c r="J7" s="30"/>
      <c r="K7" s="29" t="s">
        <v>18</v>
      </c>
      <c r="L7" s="30"/>
      <c r="M7" s="31"/>
      <c r="N7" s="32"/>
      <c r="O7" s="31"/>
      <c r="P7" s="32"/>
      <c r="Q7" s="27" t="s">
        <v>14</v>
      </c>
      <c r="R7" s="28"/>
      <c r="S7" s="27" t="s">
        <v>15</v>
      </c>
      <c r="T7" s="28"/>
      <c r="U7" s="29" t="s">
        <v>16</v>
      </c>
      <c r="V7" s="30"/>
      <c r="W7" s="29" t="s">
        <v>17</v>
      </c>
      <c r="X7" s="30"/>
      <c r="Y7" s="29" t="s">
        <v>18</v>
      </c>
      <c r="Z7" s="30"/>
      <c r="AA7" s="31"/>
      <c r="AB7" s="32"/>
      <c r="AC7" s="31"/>
      <c r="AD7" s="32"/>
      <c r="AE7" s="33"/>
      <c r="AF7" s="34"/>
      <c r="AG7" s="33"/>
      <c r="AH7" s="34"/>
      <c r="AI7" s="14" t="s">
        <v>16</v>
      </c>
      <c r="AJ7" s="15"/>
      <c r="AK7" s="29" t="s">
        <v>17</v>
      </c>
      <c r="AL7" s="30"/>
      <c r="AM7" s="29" t="s">
        <v>18</v>
      </c>
      <c r="AN7" s="35"/>
      <c r="AO7" s="33"/>
      <c r="AP7" s="34"/>
      <c r="AQ7" s="16"/>
    </row>
    <row r="8" spans="1:43" s="6" customFormat="1" ht="21" customHeight="1" x14ac:dyDescent="0.25">
      <c r="A8" s="17"/>
      <c r="B8" s="18"/>
      <c r="C8" s="37" t="s">
        <v>19</v>
      </c>
      <c r="D8" s="38" t="s">
        <v>20</v>
      </c>
      <c r="E8" s="38" t="s">
        <v>19</v>
      </c>
      <c r="F8" s="38" t="s">
        <v>20</v>
      </c>
      <c r="G8" s="39" t="s">
        <v>19</v>
      </c>
      <c r="H8" s="39" t="s">
        <v>20</v>
      </c>
      <c r="I8" s="39" t="s">
        <v>19</v>
      </c>
      <c r="J8" s="39" t="s">
        <v>20</v>
      </c>
      <c r="K8" s="39" t="s">
        <v>19</v>
      </c>
      <c r="L8" s="39" t="s">
        <v>20</v>
      </c>
      <c r="M8" s="39" t="s">
        <v>19</v>
      </c>
      <c r="N8" s="39" t="s">
        <v>20</v>
      </c>
      <c r="O8" s="39" t="s">
        <v>19</v>
      </c>
      <c r="P8" s="39" t="s">
        <v>20</v>
      </c>
      <c r="Q8" s="37" t="s">
        <v>19</v>
      </c>
      <c r="R8" s="38" t="s">
        <v>20</v>
      </c>
      <c r="S8" s="38" t="s">
        <v>19</v>
      </c>
      <c r="T8" s="38" t="s">
        <v>20</v>
      </c>
      <c r="U8" s="39" t="s">
        <v>19</v>
      </c>
      <c r="V8" s="39" t="s">
        <v>20</v>
      </c>
      <c r="W8" s="39" t="s">
        <v>19</v>
      </c>
      <c r="X8" s="39" t="s">
        <v>20</v>
      </c>
      <c r="Y8" s="39" t="s">
        <v>19</v>
      </c>
      <c r="Z8" s="39" t="s">
        <v>20</v>
      </c>
      <c r="AA8" s="39" t="s">
        <v>19</v>
      </c>
      <c r="AB8" s="39" t="s">
        <v>20</v>
      </c>
      <c r="AC8" s="39" t="s">
        <v>19</v>
      </c>
      <c r="AD8" s="39" t="s">
        <v>20</v>
      </c>
      <c r="AE8" s="14" t="s">
        <v>21</v>
      </c>
      <c r="AF8" s="40"/>
      <c r="AG8" s="14" t="s">
        <v>22</v>
      </c>
      <c r="AH8" s="40"/>
      <c r="AI8" s="14" t="s">
        <v>23</v>
      </c>
      <c r="AJ8" s="40"/>
      <c r="AK8" s="14" t="s">
        <v>23</v>
      </c>
      <c r="AL8" s="40"/>
      <c r="AM8" s="14" t="s">
        <v>23</v>
      </c>
      <c r="AN8" s="40"/>
      <c r="AO8" s="14" t="s">
        <v>23</v>
      </c>
      <c r="AP8" s="40"/>
      <c r="AQ8" s="16"/>
    </row>
    <row r="9" spans="1:43" s="6" customFormat="1" ht="15" customHeight="1" x14ac:dyDescent="0.25">
      <c r="A9" s="17"/>
      <c r="B9" s="41"/>
      <c r="C9" s="42" t="s">
        <v>24</v>
      </c>
      <c r="D9" s="42" t="s">
        <v>24</v>
      </c>
      <c r="E9" s="42" t="s">
        <v>25</v>
      </c>
      <c r="F9" s="42" t="s">
        <v>25</v>
      </c>
      <c r="G9" s="43" t="s">
        <v>26</v>
      </c>
      <c r="H9" s="43" t="s">
        <v>26</v>
      </c>
      <c r="I9" s="43" t="s">
        <v>26</v>
      </c>
      <c r="J9" s="43" t="s">
        <v>26</v>
      </c>
      <c r="K9" s="43" t="s">
        <v>26</v>
      </c>
      <c r="L9" s="43" t="s">
        <v>26</v>
      </c>
      <c r="M9" s="43" t="s">
        <v>26</v>
      </c>
      <c r="N9" s="43" t="s">
        <v>26</v>
      </c>
      <c r="O9" s="43" t="s">
        <v>26</v>
      </c>
      <c r="P9" s="43" t="s">
        <v>26</v>
      </c>
      <c r="Q9" s="42" t="s">
        <v>24</v>
      </c>
      <c r="R9" s="42" t="s">
        <v>24</v>
      </c>
      <c r="S9" s="42" t="s">
        <v>25</v>
      </c>
      <c r="T9" s="42" t="s">
        <v>25</v>
      </c>
      <c r="U9" s="43" t="s">
        <v>26</v>
      </c>
      <c r="V9" s="43" t="s">
        <v>26</v>
      </c>
      <c r="W9" s="43" t="s">
        <v>26</v>
      </c>
      <c r="X9" s="43" t="s">
        <v>26</v>
      </c>
      <c r="Y9" s="43" t="s">
        <v>26</v>
      </c>
      <c r="Z9" s="43" t="s">
        <v>26</v>
      </c>
      <c r="AA9" s="43" t="s">
        <v>26</v>
      </c>
      <c r="AB9" s="43" t="s">
        <v>26</v>
      </c>
      <c r="AC9" s="43" t="s">
        <v>26</v>
      </c>
      <c r="AD9" s="43" t="s">
        <v>26</v>
      </c>
      <c r="AE9" s="44" t="s">
        <v>24</v>
      </c>
      <c r="AF9" s="44" t="s">
        <v>25</v>
      </c>
      <c r="AG9" s="44" t="s">
        <v>26</v>
      </c>
      <c r="AH9" s="44" t="s">
        <v>25</v>
      </c>
      <c r="AI9" s="44" t="s">
        <v>26</v>
      </c>
      <c r="AJ9" s="44" t="s">
        <v>25</v>
      </c>
      <c r="AK9" s="44" t="s">
        <v>26</v>
      </c>
      <c r="AL9" s="44" t="s">
        <v>25</v>
      </c>
      <c r="AM9" s="44" t="s">
        <v>26</v>
      </c>
      <c r="AN9" s="44" t="s">
        <v>25</v>
      </c>
      <c r="AO9" s="44" t="s">
        <v>26</v>
      </c>
      <c r="AP9" s="44" t="s">
        <v>25</v>
      </c>
      <c r="AQ9" s="16"/>
    </row>
    <row r="10" spans="1:43" x14ac:dyDescent="0.25">
      <c r="A10" s="45" t="s">
        <v>27</v>
      </c>
      <c r="B10" s="46" t="s">
        <v>28</v>
      </c>
      <c r="C10" s="47"/>
      <c r="D10" s="47"/>
      <c r="E10" s="47"/>
      <c r="F10" s="47"/>
      <c r="G10" s="48"/>
      <c r="H10" s="48"/>
      <c r="I10" s="48"/>
      <c r="J10" s="48"/>
      <c r="K10" s="48"/>
      <c r="L10" s="48"/>
      <c r="M10" s="49"/>
      <c r="N10" s="49"/>
      <c r="O10" s="50"/>
      <c r="P10" s="51"/>
      <c r="Q10" s="47"/>
      <c r="R10" s="47"/>
      <c r="S10" s="47"/>
      <c r="T10" s="47"/>
      <c r="U10" s="52">
        <v>312605.01</v>
      </c>
      <c r="V10" s="47"/>
      <c r="W10" s="47"/>
      <c r="X10" s="47"/>
      <c r="Y10" s="53">
        <v>229085.72</v>
      </c>
      <c r="Z10" s="47"/>
      <c r="AA10" s="53">
        <v>371223.01328668278</v>
      </c>
      <c r="AB10" s="47"/>
      <c r="AC10" s="52">
        <f>U10+Y10+AA10</f>
        <v>912913.74328668276</v>
      </c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3" x14ac:dyDescent="0.25">
      <c r="A11" s="55"/>
      <c r="B11" s="56" t="s">
        <v>29</v>
      </c>
      <c r="C11" s="47"/>
      <c r="D11" s="47"/>
      <c r="E11" s="47"/>
      <c r="F11" s="47"/>
      <c r="G11" s="48"/>
      <c r="H11" s="48"/>
      <c r="I11" s="48"/>
      <c r="J11" s="48"/>
      <c r="K11" s="48"/>
      <c r="L11" s="48"/>
      <c r="M11" s="49"/>
      <c r="N11" s="49"/>
      <c r="O11" s="50"/>
      <c r="P11" s="51"/>
      <c r="Q11" s="47"/>
      <c r="R11" s="47"/>
      <c r="S11" s="47"/>
      <c r="T11" s="47"/>
      <c r="U11" s="57">
        <f>U10-U12-U13</f>
        <v>170410.97000000003</v>
      </c>
      <c r="V11" s="58"/>
      <c r="W11" s="58"/>
      <c r="X11" s="58"/>
      <c r="Y11" s="57">
        <f>Y10-Y12-Y13</f>
        <v>137009.88</v>
      </c>
      <c r="Z11" s="47"/>
      <c r="AA11" s="57">
        <v>210676.85</v>
      </c>
      <c r="AB11" s="47"/>
      <c r="AC11" s="57">
        <f>U11+Y11+AA11</f>
        <v>518097.70000000007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3" x14ac:dyDescent="0.25">
      <c r="A12" s="55"/>
      <c r="B12" s="56" t="s">
        <v>30</v>
      </c>
      <c r="C12" s="47"/>
      <c r="D12" s="47"/>
      <c r="E12" s="47"/>
      <c r="F12" s="47"/>
      <c r="G12" s="48"/>
      <c r="H12" s="48"/>
      <c r="I12" s="48"/>
      <c r="J12" s="48"/>
      <c r="K12" s="48"/>
      <c r="L12" s="48"/>
      <c r="M12" s="49"/>
      <c r="N12" s="49"/>
      <c r="O12" s="50"/>
      <c r="P12" s="51"/>
      <c r="Q12" s="47"/>
      <c r="R12" s="47"/>
      <c r="S12" s="47"/>
      <c r="T12" s="47"/>
      <c r="U12" s="57">
        <v>105182.8</v>
      </c>
      <c r="V12" s="58"/>
      <c r="W12" s="58"/>
      <c r="X12" s="58"/>
      <c r="Y12" s="57">
        <v>67852.420000000013</v>
      </c>
      <c r="Z12" s="47"/>
      <c r="AA12" s="57">
        <v>118581.79</v>
      </c>
      <c r="AB12" s="47"/>
      <c r="AC12" s="57">
        <f t="shared" ref="AC12:AC34" si="0">U12+Y12+AA12</f>
        <v>291617.01</v>
      </c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</row>
    <row r="13" spans="1:43" x14ac:dyDescent="0.25">
      <c r="A13" s="55"/>
      <c r="B13" s="59" t="s">
        <v>31</v>
      </c>
      <c r="C13" s="47"/>
      <c r="D13" s="47"/>
      <c r="E13" s="47"/>
      <c r="F13" s="47"/>
      <c r="G13" s="48"/>
      <c r="H13" s="48"/>
      <c r="I13" s="48"/>
      <c r="J13" s="48"/>
      <c r="K13" s="48"/>
      <c r="L13" s="48"/>
      <c r="M13" s="49"/>
      <c r="N13" s="49"/>
      <c r="O13" s="50"/>
      <c r="P13" s="51"/>
      <c r="Q13" s="47"/>
      <c r="R13" s="47"/>
      <c r="S13" s="47"/>
      <c r="T13" s="47"/>
      <c r="U13" s="57">
        <v>37011.24</v>
      </c>
      <c r="V13" s="58"/>
      <c r="W13" s="58"/>
      <c r="X13" s="58"/>
      <c r="Y13" s="57">
        <v>24223.42</v>
      </c>
      <c r="Z13" s="47"/>
      <c r="AA13" s="57">
        <v>41964.38</v>
      </c>
      <c r="AB13" s="47"/>
      <c r="AC13" s="57">
        <f t="shared" si="0"/>
        <v>103199.03999999999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3" x14ac:dyDescent="0.25">
      <c r="A14" s="55"/>
      <c r="B14" s="60" t="s">
        <v>32</v>
      </c>
      <c r="C14" s="47"/>
      <c r="D14" s="47"/>
      <c r="E14" s="47"/>
      <c r="F14" s="47"/>
      <c r="G14" s="48"/>
      <c r="H14" s="48"/>
      <c r="I14" s="48"/>
      <c r="J14" s="48"/>
      <c r="K14" s="48"/>
      <c r="L14" s="48"/>
      <c r="M14" s="49"/>
      <c r="N14" s="49"/>
      <c r="O14" s="50"/>
      <c r="P14" s="51"/>
      <c r="Q14" s="47"/>
      <c r="R14" s="47"/>
      <c r="S14" s="47"/>
      <c r="T14" s="47"/>
      <c r="U14" s="61">
        <v>63406.18</v>
      </c>
      <c r="V14" s="58"/>
      <c r="W14" s="58"/>
      <c r="X14" s="58"/>
      <c r="Y14" s="53">
        <v>37801.960000000006</v>
      </c>
      <c r="Z14" s="47"/>
      <c r="AA14" s="53">
        <v>69358.378534446136</v>
      </c>
      <c r="AB14" s="47"/>
      <c r="AC14" s="61">
        <f t="shared" si="0"/>
        <v>170566.51853444614</v>
      </c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</row>
    <row r="15" spans="1:43" x14ac:dyDescent="0.25">
      <c r="A15" s="55"/>
      <c r="B15" s="56" t="s">
        <v>29</v>
      </c>
      <c r="C15" s="47"/>
      <c r="D15" s="47"/>
      <c r="E15" s="47"/>
      <c r="F15" s="47"/>
      <c r="G15" s="48"/>
      <c r="H15" s="48"/>
      <c r="I15" s="48"/>
      <c r="J15" s="48"/>
      <c r="K15" s="48"/>
      <c r="L15" s="48"/>
      <c r="M15" s="49"/>
      <c r="N15" s="49"/>
      <c r="O15" s="50"/>
      <c r="P15" s="51"/>
      <c r="Q15" s="47"/>
      <c r="R15" s="47"/>
      <c r="S15" s="47"/>
      <c r="T15" s="47"/>
      <c r="U15" s="57">
        <f>U14-U16-U17</f>
        <v>55736.959999999999</v>
      </c>
      <c r="V15" s="58"/>
      <c r="W15" s="58"/>
      <c r="X15" s="58"/>
      <c r="Y15" s="57">
        <f>Y14-Y16-Y17</f>
        <v>32879.550000000003</v>
      </c>
      <c r="Z15" s="47"/>
      <c r="AA15" s="57">
        <v>60729.279999999999</v>
      </c>
      <c r="AB15" s="47"/>
      <c r="AC15" s="57">
        <f t="shared" si="0"/>
        <v>149345.79</v>
      </c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</row>
    <row r="16" spans="1:43" x14ac:dyDescent="0.25">
      <c r="A16" s="55"/>
      <c r="B16" s="56" t="s">
        <v>33</v>
      </c>
      <c r="C16" s="47"/>
      <c r="D16" s="47"/>
      <c r="E16" s="47"/>
      <c r="F16" s="47"/>
      <c r="G16" s="48"/>
      <c r="H16" s="48"/>
      <c r="I16" s="48"/>
      <c r="J16" s="48"/>
      <c r="K16" s="48"/>
      <c r="L16" s="48"/>
      <c r="M16" s="49"/>
      <c r="N16" s="49"/>
      <c r="O16" s="50"/>
      <c r="P16" s="51"/>
      <c r="Q16" s="47"/>
      <c r="R16" s="47"/>
      <c r="S16" s="47"/>
      <c r="T16" s="47"/>
      <c r="U16" s="57">
        <v>6148.1</v>
      </c>
      <c r="V16" s="58"/>
      <c r="W16" s="58"/>
      <c r="X16" s="58"/>
      <c r="Y16" s="57">
        <v>3934.73</v>
      </c>
      <c r="Z16" s="47"/>
      <c r="AA16" s="57">
        <v>6909.81</v>
      </c>
      <c r="AB16" s="47"/>
      <c r="AC16" s="57">
        <f t="shared" si="0"/>
        <v>16992.64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x14ac:dyDescent="0.25">
      <c r="A17" s="55"/>
      <c r="B17" s="59" t="s">
        <v>31</v>
      </c>
      <c r="C17" s="60"/>
      <c r="D17" s="60"/>
      <c r="E17" s="48"/>
      <c r="F17" s="48"/>
      <c r="G17" s="48"/>
      <c r="H17" s="48"/>
      <c r="I17" s="48"/>
      <c r="J17" s="48"/>
      <c r="K17" s="48"/>
      <c r="L17" s="48"/>
      <c r="M17" s="49"/>
      <c r="N17" s="49"/>
      <c r="O17" s="50"/>
      <c r="P17" s="51"/>
      <c r="Q17" s="47"/>
      <c r="R17" s="47"/>
      <c r="S17" s="47"/>
      <c r="T17" s="47"/>
      <c r="U17" s="57">
        <v>1521.12</v>
      </c>
      <c r="V17" s="58"/>
      <c r="W17" s="58"/>
      <c r="X17" s="58"/>
      <c r="Y17" s="57">
        <v>987.68</v>
      </c>
      <c r="Z17" s="47"/>
      <c r="AA17" s="57">
        <v>1719.29</v>
      </c>
      <c r="AB17" s="47"/>
      <c r="AC17" s="57">
        <f t="shared" si="0"/>
        <v>4228.09</v>
      </c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</row>
    <row r="18" spans="1:42" x14ac:dyDescent="0.25">
      <c r="A18" s="55"/>
      <c r="B18" s="60" t="s">
        <v>34</v>
      </c>
      <c r="C18" s="60"/>
      <c r="D18" s="60"/>
      <c r="E18" s="48"/>
      <c r="F18" s="48"/>
      <c r="G18" s="48"/>
      <c r="H18" s="48"/>
      <c r="I18" s="48"/>
      <c r="J18" s="48"/>
      <c r="K18" s="48"/>
      <c r="L18" s="48"/>
      <c r="M18" s="49"/>
      <c r="N18" s="49"/>
      <c r="O18" s="50"/>
      <c r="P18" s="51"/>
      <c r="Q18" s="47"/>
      <c r="R18" s="47"/>
      <c r="S18" s="47"/>
      <c r="T18" s="47"/>
      <c r="U18" s="61">
        <v>67307.34</v>
      </c>
      <c r="V18" s="58"/>
      <c r="W18" s="58"/>
      <c r="X18" s="58"/>
      <c r="Y18" s="53">
        <v>45890.990000000005</v>
      </c>
      <c r="Z18" s="47"/>
      <c r="AA18" s="53">
        <v>77575.30789131338</v>
      </c>
      <c r="AB18" s="47"/>
      <c r="AC18" s="61">
        <f t="shared" si="0"/>
        <v>190773.63789131338</v>
      </c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</row>
    <row r="19" spans="1:42" x14ac:dyDescent="0.25">
      <c r="A19" s="55"/>
      <c r="B19" s="56" t="s">
        <v>35</v>
      </c>
      <c r="C19" s="60"/>
      <c r="D19" s="60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50"/>
      <c r="P19" s="51"/>
      <c r="Q19" s="47"/>
      <c r="R19" s="47"/>
      <c r="S19" s="47"/>
      <c r="T19" s="47"/>
      <c r="U19" s="57">
        <f>U18-U20-U21</f>
        <v>43792.639999999999</v>
      </c>
      <c r="V19" s="58"/>
      <c r="W19" s="58"/>
      <c r="X19" s="58"/>
      <c r="Y19" s="57">
        <f>Y18-Y20-Y21</f>
        <v>30794.520000000004</v>
      </c>
      <c r="Z19" s="47"/>
      <c r="AA19" s="57">
        <v>51114.91</v>
      </c>
      <c r="AB19" s="47"/>
      <c r="AC19" s="57">
        <f t="shared" si="0"/>
        <v>125702.07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 x14ac:dyDescent="0.25">
      <c r="A20" s="55"/>
      <c r="B20" s="56" t="s">
        <v>30</v>
      </c>
      <c r="C20" s="60"/>
      <c r="D20" s="60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50"/>
      <c r="P20" s="51"/>
      <c r="Q20" s="47"/>
      <c r="R20" s="47"/>
      <c r="S20" s="47"/>
      <c r="T20" s="47"/>
      <c r="U20" s="57">
        <v>18444.310000000001</v>
      </c>
      <c r="V20" s="58"/>
      <c r="W20" s="58"/>
      <c r="X20" s="58"/>
      <c r="Y20" s="57">
        <v>11804.19</v>
      </c>
      <c r="Z20" s="47"/>
      <c r="AA20" s="57">
        <v>20729.43</v>
      </c>
      <c r="AB20" s="47"/>
      <c r="AC20" s="57">
        <f t="shared" si="0"/>
        <v>50977.93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 x14ac:dyDescent="0.25">
      <c r="A21" s="55"/>
      <c r="B21" s="59" t="s">
        <v>31</v>
      </c>
      <c r="C21" s="60"/>
      <c r="D21" s="60"/>
      <c r="E21" s="48"/>
      <c r="F21" s="48"/>
      <c r="G21" s="48"/>
      <c r="H21" s="48"/>
      <c r="I21" s="48"/>
      <c r="J21" s="48"/>
      <c r="K21" s="48"/>
      <c r="L21" s="48"/>
      <c r="M21" s="49"/>
      <c r="N21" s="49"/>
      <c r="O21" s="50"/>
      <c r="P21" s="51"/>
      <c r="Q21" s="47"/>
      <c r="R21" s="47"/>
      <c r="S21" s="47"/>
      <c r="T21" s="47"/>
      <c r="U21" s="57">
        <v>5070.3900000000003</v>
      </c>
      <c r="V21" s="58"/>
      <c r="W21" s="58"/>
      <c r="X21" s="58"/>
      <c r="Y21" s="57">
        <v>3292.28</v>
      </c>
      <c r="Z21" s="47"/>
      <c r="AA21" s="57">
        <v>5730.97</v>
      </c>
      <c r="AB21" s="47"/>
      <c r="AC21" s="57">
        <f t="shared" si="0"/>
        <v>14093.64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x14ac:dyDescent="0.25">
      <c r="A22" s="55"/>
      <c r="B22" s="60" t="s">
        <v>36</v>
      </c>
      <c r="C22" s="60"/>
      <c r="D22" s="60"/>
      <c r="E22" s="48"/>
      <c r="F22" s="48"/>
      <c r="G22" s="48"/>
      <c r="H22" s="48"/>
      <c r="I22" s="48"/>
      <c r="J22" s="48"/>
      <c r="K22" s="48"/>
      <c r="L22" s="48"/>
      <c r="M22" s="49"/>
      <c r="N22" s="49"/>
      <c r="O22" s="50"/>
      <c r="P22" s="51"/>
      <c r="Q22" s="47"/>
      <c r="R22" s="47"/>
      <c r="S22" s="47"/>
      <c r="T22" s="47"/>
      <c r="U22" s="61">
        <v>37669.22</v>
      </c>
      <c r="V22" s="58"/>
      <c r="W22" s="58"/>
      <c r="X22" s="58"/>
      <c r="Y22" s="61">
        <v>24922.41</v>
      </c>
      <c r="Z22" s="47"/>
      <c r="AA22" s="53">
        <v>42894.31627365145</v>
      </c>
      <c r="AB22" s="47"/>
      <c r="AC22" s="61">
        <f t="shared" si="0"/>
        <v>105485.94627365145</v>
      </c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</row>
    <row r="23" spans="1:42" x14ac:dyDescent="0.25">
      <c r="A23" s="55"/>
      <c r="B23" s="56" t="s">
        <v>29</v>
      </c>
      <c r="C23" s="60"/>
      <c r="D23" s="60"/>
      <c r="E23" s="48"/>
      <c r="F23" s="48"/>
      <c r="G23" s="48"/>
      <c r="H23" s="48"/>
      <c r="I23" s="48"/>
      <c r="J23" s="48"/>
      <c r="K23" s="48"/>
      <c r="L23" s="48"/>
      <c r="M23" s="49"/>
      <c r="N23" s="49"/>
      <c r="O23" s="50"/>
      <c r="P23" s="51"/>
      <c r="Q23" s="47"/>
      <c r="R23" s="47"/>
      <c r="S23" s="47"/>
      <c r="T23" s="47"/>
      <c r="U23" s="57">
        <f>U22-U24-U25</f>
        <v>23892.190000000002</v>
      </c>
      <c r="V23" s="58"/>
      <c r="W23" s="58"/>
      <c r="X23" s="58"/>
      <c r="Y23" s="57">
        <f>Y22-Y24-Y25</f>
        <v>20972.230000000003</v>
      </c>
      <c r="Z23" s="47"/>
      <c r="AA23" s="57">
        <v>30745.78</v>
      </c>
      <c r="AB23" s="47"/>
      <c r="AC23" s="57">
        <f t="shared" si="0"/>
        <v>75610.200000000012</v>
      </c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</row>
    <row r="24" spans="1:42" x14ac:dyDescent="0.25">
      <c r="A24" s="55"/>
      <c r="B24" s="56" t="s">
        <v>33</v>
      </c>
      <c r="C24" s="60"/>
      <c r="D24" s="60"/>
      <c r="E24" s="48"/>
      <c r="F24" s="48"/>
      <c r="G24" s="48"/>
      <c r="H24" s="48"/>
      <c r="I24" s="48"/>
      <c r="J24" s="48"/>
      <c r="K24" s="48"/>
      <c r="L24" s="48"/>
      <c r="M24" s="49"/>
      <c r="N24" s="49"/>
      <c r="O24" s="50"/>
      <c r="P24" s="51"/>
      <c r="Q24" s="47"/>
      <c r="R24" s="47"/>
      <c r="S24" s="47"/>
      <c r="T24" s="47"/>
      <c r="U24" s="57">
        <v>11044.48</v>
      </c>
      <c r="V24" s="57"/>
      <c r="W24" s="57"/>
      <c r="X24" s="57"/>
      <c r="Y24" s="57">
        <v>3157.58</v>
      </c>
      <c r="Z24" s="47"/>
      <c r="AA24" s="57">
        <v>9732.73</v>
      </c>
      <c r="AB24" s="47"/>
      <c r="AC24" s="57">
        <f t="shared" si="0"/>
        <v>23934.79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 x14ac:dyDescent="0.25">
      <c r="A25" s="55"/>
      <c r="B25" s="59" t="s">
        <v>31</v>
      </c>
      <c r="C25" s="60"/>
      <c r="D25" s="60"/>
      <c r="E25" s="48"/>
      <c r="F25" s="48"/>
      <c r="G25" s="48"/>
      <c r="H25" s="48"/>
      <c r="I25" s="48"/>
      <c r="J25" s="48"/>
      <c r="K25" s="48"/>
      <c r="L25" s="48"/>
      <c r="M25" s="49"/>
      <c r="N25" s="49"/>
      <c r="O25" s="50"/>
      <c r="P25" s="51"/>
      <c r="Q25" s="47"/>
      <c r="R25" s="47"/>
      <c r="S25" s="47"/>
      <c r="T25" s="47"/>
      <c r="U25" s="57">
        <v>2732.55</v>
      </c>
      <c r="V25" s="57"/>
      <c r="W25" s="57"/>
      <c r="X25" s="57"/>
      <c r="Y25" s="57">
        <v>792.6</v>
      </c>
      <c r="Z25" s="47"/>
      <c r="AA25" s="57">
        <v>2415.8000000000002</v>
      </c>
      <c r="AB25" s="47"/>
      <c r="AC25" s="57">
        <f t="shared" si="0"/>
        <v>5940.9500000000007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 x14ac:dyDescent="0.25">
      <c r="A26" s="55"/>
      <c r="B26" s="60" t="s">
        <v>37</v>
      </c>
      <c r="C26" s="60"/>
      <c r="D26" s="60"/>
      <c r="E26" s="48"/>
      <c r="F26" s="48"/>
      <c r="G26" s="48"/>
      <c r="H26" s="48"/>
      <c r="I26" s="48"/>
      <c r="J26" s="48"/>
      <c r="K26" s="48"/>
      <c r="L26" s="48"/>
      <c r="M26" s="49"/>
      <c r="N26" s="49"/>
      <c r="O26" s="50"/>
      <c r="P26" s="51"/>
      <c r="Q26" s="47"/>
      <c r="R26" s="47"/>
      <c r="S26" s="47"/>
      <c r="T26" s="47"/>
      <c r="U26" s="61">
        <v>50384.909999999996</v>
      </c>
      <c r="V26" s="58"/>
      <c r="W26" s="58"/>
      <c r="X26" s="58"/>
      <c r="Y26" s="61">
        <v>42369.990000000005</v>
      </c>
      <c r="Z26" s="47"/>
      <c r="AA26" s="53">
        <v>63565.336396110994</v>
      </c>
      <c r="AB26" s="47"/>
      <c r="AC26" s="61">
        <f t="shared" si="0"/>
        <v>156320.23639611099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 x14ac:dyDescent="0.25">
      <c r="A27" s="55"/>
      <c r="B27" s="56" t="s">
        <v>29</v>
      </c>
      <c r="C27" s="46"/>
      <c r="D27" s="46"/>
      <c r="E27" s="48"/>
      <c r="F27" s="48"/>
      <c r="G27" s="48"/>
      <c r="H27" s="48"/>
      <c r="I27" s="48"/>
      <c r="J27" s="48"/>
      <c r="K27" s="48"/>
      <c r="L27" s="48"/>
      <c r="M27" s="49"/>
      <c r="N27" s="49"/>
      <c r="O27" s="50"/>
      <c r="P27" s="51"/>
      <c r="Q27" s="47"/>
      <c r="R27" s="47"/>
      <c r="S27" s="47"/>
      <c r="T27" s="47"/>
      <c r="U27" s="57">
        <f>U26-U28-U29</f>
        <v>48340.84</v>
      </c>
      <c r="V27" s="58"/>
      <c r="W27" s="58"/>
      <c r="X27" s="58"/>
      <c r="Y27" s="57">
        <f>Y26-Y28-Y29</f>
        <v>41057.08</v>
      </c>
      <c r="Z27" s="47"/>
      <c r="AA27" s="57">
        <v>61264.78</v>
      </c>
      <c r="AB27" s="47"/>
      <c r="AC27" s="57">
        <f t="shared" si="0"/>
        <v>150662.70000000001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 x14ac:dyDescent="0.25">
      <c r="A28" s="55"/>
      <c r="B28" s="56" t="s">
        <v>33</v>
      </c>
      <c r="C28" s="60"/>
      <c r="D28" s="60"/>
      <c r="E28" s="48"/>
      <c r="F28" s="48"/>
      <c r="G28" s="48"/>
      <c r="H28" s="48"/>
      <c r="I28" s="48"/>
      <c r="J28" s="48"/>
      <c r="K28" s="48"/>
      <c r="L28" s="48"/>
      <c r="M28" s="49"/>
      <c r="N28" s="49"/>
      <c r="O28" s="50"/>
      <c r="P28" s="51"/>
      <c r="Q28" s="47"/>
      <c r="R28" s="47"/>
      <c r="S28" s="47"/>
      <c r="T28" s="47"/>
      <c r="U28" s="57">
        <v>1537.03</v>
      </c>
      <c r="V28" s="58"/>
      <c r="W28" s="58"/>
      <c r="X28" s="58"/>
      <c r="Y28" s="57">
        <v>983.68</v>
      </c>
      <c r="Z28" s="47"/>
      <c r="AA28" s="57">
        <v>1727.45</v>
      </c>
      <c r="AB28" s="47"/>
      <c r="AC28" s="57">
        <f t="shared" si="0"/>
        <v>4248.16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 x14ac:dyDescent="0.25">
      <c r="A29" s="55"/>
      <c r="B29" s="59" t="s">
        <v>31</v>
      </c>
      <c r="C29" s="60"/>
      <c r="D29" s="60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50"/>
      <c r="P29" s="51"/>
      <c r="Q29" s="47"/>
      <c r="R29" s="47"/>
      <c r="S29" s="47"/>
      <c r="T29" s="47"/>
      <c r="U29" s="57">
        <v>507.04</v>
      </c>
      <c r="V29" s="58"/>
      <c r="W29" s="58"/>
      <c r="X29" s="58"/>
      <c r="Y29" s="57">
        <v>329.23</v>
      </c>
      <c r="Z29" s="47"/>
      <c r="AA29" s="57">
        <v>573.1</v>
      </c>
      <c r="AB29" s="47"/>
      <c r="AC29" s="57">
        <f t="shared" si="0"/>
        <v>1409.37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x14ac:dyDescent="0.25">
      <c r="A30" s="55"/>
      <c r="B30" s="62" t="s">
        <v>38</v>
      </c>
      <c r="C30" s="60"/>
      <c r="D30" s="60"/>
      <c r="E30" s="63"/>
      <c r="F30" s="63"/>
      <c r="G30" s="63"/>
      <c r="H30" s="63"/>
      <c r="I30" s="63"/>
      <c r="J30" s="63"/>
      <c r="K30" s="63"/>
      <c r="L30" s="63"/>
      <c r="M30" s="48"/>
      <c r="N30" s="48"/>
      <c r="O30" s="50"/>
      <c r="P30" s="51"/>
      <c r="Q30" s="47"/>
      <c r="R30" s="47"/>
      <c r="S30" s="47"/>
      <c r="T30" s="47"/>
      <c r="U30" s="61">
        <v>30848.940000000002</v>
      </c>
      <c r="V30" s="58"/>
      <c r="W30" s="58"/>
      <c r="X30" s="58"/>
      <c r="Y30" s="61">
        <v>19412.62</v>
      </c>
      <c r="Z30" s="47"/>
      <c r="AA30" s="53">
        <v>34444.46567451764</v>
      </c>
      <c r="AB30" s="47"/>
      <c r="AC30" s="61">
        <f t="shared" si="0"/>
        <v>84706.025674517645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x14ac:dyDescent="0.25">
      <c r="A31" s="55"/>
      <c r="B31" s="64" t="s">
        <v>29</v>
      </c>
      <c r="C31" s="60"/>
      <c r="D31" s="6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47"/>
      <c r="R31" s="47"/>
      <c r="S31" s="47"/>
      <c r="T31" s="47"/>
      <c r="U31" s="57">
        <f>U30-U32-U33</f>
        <v>23179.720000000005</v>
      </c>
      <c r="V31" s="58"/>
      <c r="W31" s="58"/>
      <c r="X31" s="58"/>
      <c r="Y31" s="57">
        <f>Y30-Y32-Y33</f>
        <v>14490.21</v>
      </c>
      <c r="Z31" s="47"/>
      <c r="AA31" s="57">
        <v>25815.37</v>
      </c>
      <c r="AB31" s="47"/>
      <c r="AC31" s="57">
        <f t="shared" si="0"/>
        <v>63485.3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x14ac:dyDescent="0.25">
      <c r="A32" s="55"/>
      <c r="B32" s="56" t="s">
        <v>33</v>
      </c>
      <c r="C32" s="60"/>
      <c r="D32" s="6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Q32" s="47"/>
      <c r="R32" s="47"/>
      <c r="S32" s="47"/>
      <c r="T32" s="47"/>
      <c r="U32" s="57">
        <v>6148.1</v>
      </c>
      <c r="V32" s="57"/>
      <c r="W32" s="57"/>
      <c r="X32" s="57"/>
      <c r="Y32" s="57">
        <v>3934.73</v>
      </c>
      <c r="Z32" s="47"/>
      <c r="AA32" s="57">
        <v>6909.81</v>
      </c>
      <c r="AB32" s="47"/>
      <c r="AC32" s="57">
        <f t="shared" si="0"/>
        <v>16992.64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4" x14ac:dyDescent="0.25">
      <c r="A33" s="65"/>
      <c r="B33" s="66" t="s">
        <v>31</v>
      </c>
      <c r="C33" s="60"/>
      <c r="D33" s="6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47"/>
      <c r="R33" s="47"/>
      <c r="S33" s="47"/>
      <c r="T33" s="47"/>
      <c r="U33" s="57">
        <v>1521.12</v>
      </c>
      <c r="V33" s="57"/>
      <c r="W33" s="57"/>
      <c r="X33" s="57"/>
      <c r="Y33" s="57">
        <v>987.68</v>
      </c>
      <c r="Z33" s="47"/>
      <c r="AA33" s="57">
        <v>1719.29</v>
      </c>
      <c r="AB33" s="47"/>
      <c r="AC33" s="57">
        <f t="shared" si="0"/>
        <v>4228.09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4" x14ac:dyDescent="0.25">
      <c r="A34" s="67"/>
      <c r="B34" s="60" t="s">
        <v>39</v>
      </c>
      <c r="C34" s="68"/>
      <c r="D34" s="68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1"/>
      <c r="Q34" s="47"/>
      <c r="R34" s="47"/>
      <c r="S34" s="47"/>
      <c r="T34" s="47"/>
      <c r="U34" s="61">
        <f>U10+U14+U18+U22+U26+U30</f>
        <v>562221.60000000009</v>
      </c>
      <c r="V34" s="58"/>
      <c r="W34" s="58"/>
      <c r="X34" s="58"/>
      <c r="Y34" s="61">
        <f>Y10+Y14+Y18+Y22+Y26+Y30</f>
        <v>399483.68999999994</v>
      </c>
      <c r="Z34" s="47"/>
      <c r="AA34" s="61">
        <f>AA10+AA14+AA18+AA22+AA26+AA30</f>
        <v>659060.8180567224</v>
      </c>
      <c r="AB34" s="47"/>
      <c r="AC34" s="61">
        <f t="shared" si="0"/>
        <v>1620766.1080567224</v>
      </c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4" x14ac:dyDescent="0.25">
      <c r="A35" s="67"/>
      <c r="B35" s="69" t="s">
        <v>40</v>
      </c>
      <c r="C35" s="68"/>
      <c r="D35" s="68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1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4" x14ac:dyDescent="0.25">
      <c r="A36" s="67"/>
      <c r="B36" s="70" t="s">
        <v>41</v>
      </c>
      <c r="C36" s="71" t="s">
        <v>42</v>
      </c>
      <c r="D36" s="68"/>
      <c r="E36" s="71" t="s">
        <v>42</v>
      </c>
      <c r="F36" s="72"/>
      <c r="G36" s="73" t="s">
        <v>42</v>
      </c>
      <c r="H36" s="72"/>
      <c r="I36" s="73" t="s">
        <v>42</v>
      </c>
      <c r="J36" s="72"/>
      <c r="K36" s="73" t="s">
        <v>42</v>
      </c>
      <c r="L36" s="72"/>
      <c r="M36" s="73" t="s">
        <v>42</v>
      </c>
      <c r="N36" s="72"/>
      <c r="O36" s="73" t="s">
        <v>42</v>
      </c>
      <c r="P36" s="74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4" x14ac:dyDescent="0.25">
      <c r="A37" s="67"/>
      <c r="B37" s="75" t="s">
        <v>43</v>
      </c>
      <c r="C37" s="71" t="s">
        <v>42</v>
      </c>
      <c r="D37" s="68"/>
      <c r="E37" s="71" t="s">
        <v>42</v>
      </c>
      <c r="F37" s="72"/>
      <c r="G37" s="73" t="s">
        <v>42</v>
      </c>
      <c r="H37" s="72"/>
      <c r="I37" s="73" t="s">
        <v>42</v>
      </c>
      <c r="J37" s="72"/>
      <c r="K37" s="73" t="s">
        <v>42</v>
      </c>
      <c r="L37" s="72"/>
      <c r="M37" s="73" t="s">
        <v>42</v>
      </c>
      <c r="N37" s="72"/>
      <c r="O37" s="73" t="s">
        <v>42</v>
      </c>
      <c r="P37" s="74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4" x14ac:dyDescent="0.25">
      <c r="A38" s="67"/>
      <c r="B38" s="75" t="s">
        <v>44</v>
      </c>
      <c r="C38" s="71" t="s">
        <v>42</v>
      </c>
      <c r="D38" s="68"/>
      <c r="E38" s="71" t="s">
        <v>42</v>
      </c>
      <c r="F38" s="72"/>
      <c r="G38" s="73" t="s">
        <v>42</v>
      </c>
      <c r="H38" s="72"/>
      <c r="I38" s="73" t="s">
        <v>42</v>
      </c>
      <c r="J38" s="72"/>
      <c r="K38" s="73" t="s">
        <v>42</v>
      </c>
      <c r="L38" s="72"/>
      <c r="M38" s="73" t="s">
        <v>42</v>
      </c>
      <c r="N38" s="72"/>
      <c r="O38" s="73" t="s">
        <v>42</v>
      </c>
      <c r="P38" s="74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4" x14ac:dyDescent="0.25">
      <c r="A39" s="67"/>
      <c r="B39" s="75" t="s">
        <v>45</v>
      </c>
      <c r="C39" s="71" t="s">
        <v>42</v>
      </c>
      <c r="D39" s="68"/>
      <c r="E39" s="71" t="s">
        <v>42</v>
      </c>
      <c r="F39" s="72"/>
      <c r="G39" s="73" t="s">
        <v>42</v>
      </c>
      <c r="H39" s="72"/>
      <c r="I39" s="73" t="s">
        <v>42</v>
      </c>
      <c r="J39" s="72"/>
      <c r="K39" s="73" t="s">
        <v>42</v>
      </c>
      <c r="L39" s="72"/>
      <c r="M39" s="73" t="s">
        <v>42</v>
      </c>
      <c r="N39" s="72"/>
      <c r="O39" s="73" t="s">
        <v>42</v>
      </c>
      <c r="P39" s="7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4" x14ac:dyDescent="0.25">
      <c r="A40" s="67"/>
      <c r="B40" s="75" t="s">
        <v>46</v>
      </c>
      <c r="C40" s="71" t="s">
        <v>42</v>
      </c>
      <c r="D40" s="68"/>
      <c r="E40" s="71" t="s">
        <v>42</v>
      </c>
      <c r="F40" s="72"/>
      <c r="G40" s="73" t="s">
        <v>42</v>
      </c>
      <c r="H40" s="72"/>
      <c r="I40" s="73" t="s">
        <v>42</v>
      </c>
      <c r="J40" s="72"/>
      <c r="K40" s="73" t="s">
        <v>42</v>
      </c>
      <c r="L40" s="72"/>
      <c r="M40" s="73" t="s">
        <v>42</v>
      </c>
      <c r="N40" s="72"/>
      <c r="O40" s="73" t="s">
        <v>42</v>
      </c>
      <c r="P40" s="7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4" x14ac:dyDescent="0.25">
      <c r="A41" s="76" t="s">
        <v>47</v>
      </c>
      <c r="B41" s="60" t="s">
        <v>48</v>
      </c>
      <c r="C41" s="68"/>
      <c r="D41" s="68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Q41" s="47"/>
      <c r="R41" s="47"/>
      <c r="S41" s="47"/>
      <c r="T41" s="47"/>
      <c r="U41" s="61">
        <v>22826.959999999999</v>
      </c>
      <c r="V41" s="47"/>
      <c r="W41" s="47"/>
      <c r="X41" s="47"/>
      <c r="Y41" s="61">
        <v>17199.98</v>
      </c>
      <c r="Z41" s="47"/>
      <c r="AA41" s="61">
        <v>27430.636074287733</v>
      </c>
      <c r="AB41" s="47"/>
      <c r="AC41" s="61">
        <f>U41+Y41+AA41</f>
        <v>67457.576074287732</v>
      </c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4" x14ac:dyDescent="0.25">
      <c r="A42" s="77"/>
      <c r="B42" s="60" t="s">
        <v>49</v>
      </c>
      <c r="C42" s="68"/>
      <c r="D42" s="68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4" x14ac:dyDescent="0.25">
      <c r="A43" s="77"/>
      <c r="B43" s="60" t="s">
        <v>50</v>
      </c>
      <c r="C43" s="68"/>
      <c r="D43" s="68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4"/>
      <c r="Q43" s="47"/>
      <c r="R43" s="47"/>
      <c r="S43" s="47"/>
      <c r="T43" s="47"/>
      <c r="U43" s="78">
        <f>U34+U41</f>
        <v>585048.56000000006</v>
      </c>
      <c r="V43" s="47"/>
      <c r="W43" s="47"/>
      <c r="X43" s="47"/>
      <c r="Y43" s="78">
        <f>Y34+Y41</f>
        <v>416683.66999999993</v>
      </c>
      <c r="Z43" s="47"/>
      <c r="AA43" s="78">
        <f>AA34+AA41</f>
        <v>686491.4541310101</v>
      </c>
      <c r="AB43" s="47"/>
      <c r="AC43" s="78">
        <f t="shared" ref="AC43:AC45" si="1">U43+Y43+AA43</f>
        <v>1688223.68413101</v>
      </c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4" x14ac:dyDescent="0.25">
      <c r="A44" s="67" t="s">
        <v>51</v>
      </c>
      <c r="B44" s="60" t="s">
        <v>52</v>
      </c>
      <c r="C44" s="79" t="s">
        <v>42</v>
      </c>
      <c r="D44" s="6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47"/>
      <c r="R44" s="47"/>
      <c r="S44" s="47"/>
      <c r="T44" s="47"/>
      <c r="U44" s="61">
        <v>87353.44</v>
      </c>
      <c r="V44" s="47"/>
      <c r="W44" s="47"/>
      <c r="X44" s="47"/>
      <c r="Y44" s="61">
        <v>68055.679999999993</v>
      </c>
      <c r="Z44" s="47"/>
      <c r="AA44" s="78">
        <v>106502.54586899001</v>
      </c>
      <c r="AB44" s="47"/>
      <c r="AC44" s="61">
        <f t="shared" si="1"/>
        <v>261911.66586899001</v>
      </c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4" x14ac:dyDescent="0.25">
      <c r="A45" s="80"/>
      <c r="B45" s="81" t="s">
        <v>53</v>
      </c>
      <c r="C45" s="60"/>
      <c r="D45" s="60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4"/>
      <c r="Q45" s="47"/>
      <c r="R45" s="47"/>
      <c r="S45" s="47"/>
      <c r="T45" s="47"/>
      <c r="U45" s="78">
        <f>U34+U41+U44</f>
        <v>672402</v>
      </c>
      <c r="V45" s="47"/>
      <c r="W45" s="47"/>
      <c r="X45" s="47"/>
      <c r="Y45" s="78">
        <f>Y34+Y41+Y44</f>
        <v>484739.34999999992</v>
      </c>
      <c r="Z45" s="47"/>
      <c r="AA45" s="78">
        <f>AA34+AA41+AA44</f>
        <v>792994.00000000012</v>
      </c>
      <c r="AB45" s="47"/>
      <c r="AC45" s="78">
        <f t="shared" si="1"/>
        <v>1950135.35</v>
      </c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R45" s="54"/>
    </row>
    <row r="46" spans="1:44" s="85" customFormat="1" ht="14.25" x14ac:dyDescent="0.2">
      <c r="A46" s="45" t="s">
        <v>54</v>
      </c>
      <c r="B46" s="60" t="s">
        <v>55</v>
      </c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</row>
    <row r="47" spans="1:44" x14ac:dyDescent="0.25">
      <c r="A47" s="65"/>
      <c r="B47" s="60" t="s">
        <v>56</v>
      </c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9" spans="1:20" x14ac:dyDescent="0.25">
      <c r="A49" s="86" t="s">
        <v>57</v>
      </c>
      <c r="B49" s="86"/>
      <c r="E49" s="54"/>
    </row>
    <row r="50" spans="1:20" x14ac:dyDescent="0.25">
      <c r="E50" s="54"/>
    </row>
    <row r="51" spans="1:20" x14ac:dyDescent="0.25">
      <c r="E51" s="54"/>
    </row>
    <row r="52" spans="1:20" ht="15.75" x14ac:dyDescent="0.25">
      <c r="B52" s="87" t="s">
        <v>58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</row>
    <row r="53" spans="1:20" ht="15.75" x14ac:dyDescent="0.25">
      <c r="B53" s="89" t="s">
        <v>59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  <c r="O53" s="90"/>
      <c r="P53" s="90"/>
      <c r="Q53" s="90"/>
      <c r="R53" s="90"/>
      <c r="S53" s="90"/>
      <c r="T53" s="90"/>
    </row>
  </sheetData>
  <mergeCells count="45">
    <mergeCell ref="B52:T52"/>
    <mergeCell ref="B53:M53"/>
    <mergeCell ref="AO8:AP8"/>
    <mergeCell ref="A10:A33"/>
    <mergeCell ref="A46:A47"/>
    <mergeCell ref="C46:P46"/>
    <mergeCell ref="C47:P47"/>
    <mergeCell ref="A49:B49"/>
    <mergeCell ref="AI7:AJ7"/>
    <mergeCell ref="AK7:AL7"/>
    <mergeCell ref="AM7:AN7"/>
    <mergeCell ref="AE8:AF8"/>
    <mergeCell ref="AG8:AH8"/>
    <mergeCell ref="AI8:AJ8"/>
    <mergeCell ref="AK8:AL8"/>
    <mergeCell ref="AM8:AN8"/>
    <mergeCell ref="AG6:AH7"/>
    <mergeCell ref="AI6:AN6"/>
    <mergeCell ref="AO6:AP7"/>
    <mergeCell ref="C7:D7"/>
    <mergeCell ref="E7:F7"/>
    <mergeCell ref="G7:H7"/>
    <mergeCell ref="I7:J7"/>
    <mergeCell ref="K7:L7"/>
    <mergeCell ref="Q7:R7"/>
    <mergeCell ref="S7:T7"/>
    <mergeCell ref="AE5:AP5"/>
    <mergeCell ref="C6:F6"/>
    <mergeCell ref="G6:L6"/>
    <mergeCell ref="M6:N7"/>
    <mergeCell ref="O6:P7"/>
    <mergeCell ref="Q6:T6"/>
    <mergeCell ref="U6:Z6"/>
    <mergeCell ref="AA6:AB7"/>
    <mergeCell ref="AC6:AD7"/>
    <mergeCell ref="AE6:AF7"/>
    <mergeCell ref="A1:O1"/>
    <mergeCell ref="A3:I3"/>
    <mergeCell ref="A5:A9"/>
    <mergeCell ref="B5:B9"/>
    <mergeCell ref="C5:P5"/>
    <mergeCell ref="Q5:AD5"/>
    <mergeCell ref="U7:V7"/>
    <mergeCell ref="W7:X7"/>
    <mergeCell ref="Y7: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LSM_(1.2.b)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Kristīne Vonda</cp:lastModifiedBy>
  <dcterms:created xsi:type="dcterms:W3CDTF">2020-12-29T14:52:20Z</dcterms:created>
  <dcterms:modified xsi:type="dcterms:W3CDTF">2020-12-29T15:03:31Z</dcterms:modified>
</cp:coreProperties>
</file>