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vita.bataraga\Desktop\LTV sab pasut plana grozijumi\"/>
    </mc:Choice>
  </mc:AlternateContent>
  <xr:revisionPtr revIDLastSave="0" documentId="8_{C9D13889-D794-41F5-81CC-E31AA6118105}" xr6:coauthVersionLast="47" xr6:coauthVersionMax="47" xr10:uidLastSave="{00000000-0000-0000-0000-000000000000}"/>
  <bookViews>
    <workbookView xWindow="-110" yWindow="-110" windowWidth="19420" windowHeight="10420" xr2:uid="{C4C60702-6EE5-4083-B7D0-7EED4F269A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C103" i="1"/>
  <c r="C102" i="1"/>
  <c r="C9" i="1"/>
  <c r="C66" i="1"/>
  <c r="C59" i="1" l="1"/>
  <c r="C97" i="1"/>
  <c r="C70" i="1"/>
  <c r="C69" i="1"/>
  <c r="C73" i="1" s="1"/>
  <c r="C101" i="1" l="1"/>
  <c r="C105" i="1" s="1"/>
  <c r="D59" i="1" l="1"/>
  <c r="D73" i="1"/>
  <c r="D97" i="1"/>
  <c r="D101" i="1" l="1"/>
  <c r="D105" i="1" s="1"/>
</calcChain>
</file>

<file path=xl/sharedStrings.xml><?xml version="1.0" encoding="utf-8"?>
<sst xmlns="http://schemas.openxmlformats.org/spreadsheetml/2006/main" count="186" uniqueCount="108">
  <si>
    <t>Sabiedriskā pasūtījuma izstrādes, uzskaites un izpildes uzraudzības kārtības nolikuma</t>
  </si>
  <si>
    <t>Finansējuma avots</t>
  </si>
  <si>
    <t>Izpildes periods, citi komentāri</t>
  </si>
  <si>
    <t>Pielikums Nr.2.2 "Ieguldījumu investīcijās plāns un izpilde"</t>
  </si>
  <si>
    <t>Iegudījumi investīcijas</t>
  </si>
  <si>
    <t>Nr.p.k.</t>
  </si>
  <si>
    <t>20__. gada izpildāmās līgumsaistības, kuras attiecināmas uz iepriekšējā gadā noslēgtajiem līgumiem:</t>
  </si>
  <si>
    <t>Kopā, tūkst. EUR</t>
  </si>
  <si>
    <t>I TEHNOLOĢIJAS UN APRĪKOJUMS</t>
  </si>
  <si>
    <t>II INFRASTRUKTŪRA</t>
  </si>
  <si>
    <t>% no valsts budžeta dotācijas (naudas plūsmas rādītājs)</t>
  </si>
  <si>
    <r>
      <t>tai skaitā no prioritārajiem pasākumiem</t>
    </r>
    <r>
      <rPr>
        <vertAlign val="superscript"/>
        <sz val="10"/>
        <color theme="1"/>
        <rFont val="Times New Roman"/>
        <family val="1"/>
        <charset val="186"/>
      </rPr>
      <t xml:space="preserve"> </t>
    </r>
  </si>
  <si>
    <r>
      <rPr>
        <b/>
        <sz val="8"/>
        <color theme="1"/>
        <rFont val="Times New Roman"/>
        <family val="1"/>
        <charset val="186"/>
      </rPr>
      <t>Plānotie</t>
    </r>
    <r>
      <rPr>
        <sz val="8"/>
        <color theme="1"/>
        <rFont val="Times New Roman"/>
        <family val="1"/>
        <charset val="186"/>
      </rPr>
      <t xml:space="preserve"> ieguldījumi investīcijās, tūkst. EUR</t>
    </r>
    <r>
      <rPr>
        <vertAlign val="superscript"/>
        <sz val="8"/>
        <color theme="1"/>
        <rFont val="Times New Roman"/>
        <family val="1"/>
        <charset val="186"/>
      </rPr>
      <t>1</t>
    </r>
  </si>
  <si>
    <r>
      <t xml:space="preserve">Ieguldījumu investīcijās </t>
    </r>
    <r>
      <rPr>
        <b/>
        <sz val="8"/>
        <color theme="1"/>
        <rFont val="Times New Roman"/>
        <family val="1"/>
        <charset val="186"/>
      </rPr>
      <t>faktiskā</t>
    </r>
    <r>
      <rPr>
        <sz val="8"/>
        <color theme="1"/>
        <rFont val="Times New Roman"/>
        <family val="1"/>
        <charset val="186"/>
      </rPr>
      <t xml:space="preserve"> izpilde, tūkst. EUR</t>
    </r>
    <r>
      <rPr>
        <vertAlign val="superscript"/>
        <sz val="8"/>
        <color theme="1"/>
        <rFont val="Times New Roman"/>
        <family val="1"/>
        <charset val="186"/>
      </rPr>
      <t>2</t>
    </r>
  </si>
  <si>
    <r>
      <rPr>
        <vertAlign val="superscript"/>
        <sz val="8"/>
        <color theme="1"/>
        <rFont val="Times New Roman"/>
        <family val="1"/>
        <charset val="186"/>
      </rPr>
      <t>1</t>
    </r>
    <r>
      <rPr>
        <sz val="8"/>
        <color theme="1"/>
        <rFont val="Times New Roman"/>
        <family val="1"/>
        <charset val="186"/>
      </rPr>
      <t>Aizpilda iesniedzot plānu</t>
    </r>
  </si>
  <si>
    <r>
      <rPr>
        <vertAlign val="superscript"/>
        <sz val="8"/>
        <color theme="1"/>
        <rFont val="Times New Roman"/>
        <family val="1"/>
        <charset val="186"/>
      </rPr>
      <t>2</t>
    </r>
    <r>
      <rPr>
        <sz val="8"/>
        <color theme="1"/>
        <rFont val="Times New Roman"/>
        <family val="1"/>
        <charset val="186"/>
      </rPr>
      <t>Aizpilda iesniedzot atskaiti par izpildi</t>
    </r>
  </si>
  <si>
    <t>Video signāla straumēšanas iekārtas</t>
  </si>
  <si>
    <t>Robo PTZ kameras, piederumi, komutācija</t>
  </si>
  <si>
    <t>Movietech 14m krāns. Viens no divu norakstīto krānu vietā</t>
  </si>
  <si>
    <t>Kameras, stabilizatori, akumulatori, aksesuāri</t>
  </si>
  <si>
    <t xml:space="preserve">Bojāta uzgunsdzēsības sūkņa nomaiņa </t>
  </si>
  <si>
    <t>Avāriju un to seku likvidēšana</t>
  </si>
  <si>
    <t>Remonts pašu spēkiem</t>
  </si>
  <si>
    <t>Biroja mēbeles uz visām nodaļām</t>
  </si>
  <si>
    <t>ALTO Filer otra licence (virtualizācijai)</t>
  </si>
  <si>
    <t>Akustiskā apdare</t>
  </si>
  <si>
    <t>Modulārās alumīnija konstrukcijas /truss, decks etc</t>
  </si>
  <si>
    <t>Fortigate 100F upgrade</t>
  </si>
  <si>
    <t>Monitori 27"</t>
  </si>
  <si>
    <t>Videonovērošanas sistēmas paplašināšana. SD</t>
  </si>
  <si>
    <t>Molton audumi</t>
  </si>
  <si>
    <t>HPE Office Connect 1950 12XGT 4SFP+</t>
  </si>
  <si>
    <t>Monitori 24"</t>
  </si>
  <si>
    <t>Televizori</t>
  </si>
  <si>
    <t>Mikrofonu statīvi videomontāžās</t>
  </si>
  <si>
    <t>Monitoringa sistēma servertelpās</t>
  </si>
  <si>
    <t>Suflēšanas iekātra Portaprompt ZD vajadzībām.</t>
  </si>
  <si>
    <t>Elektroniskā stabilizācijas iekārta ROCKY. Paredzēta Gimbal lietošanai no pleca. Ielas garumā…</t>
  </si>
  <si>
    <t>HPE Aruba IOn 1430 8G Switch</t>
  </si>
  <si>
    <t>Stabilizācijas galva Movietech krānam</t>
  </si>
  <si>
    <t xml:space="preserve">Profile/wash tipa iekārtas </t>
  </si>
  <si>
    <t xml:space="preserve">Mobilo gaismu un video iekārtu parka atjaunināšana </t>
  </si>
  <si>
    <t>SDI/optikas konvertori</t>
  </si>
  <si>
    <t>Datori, Videomontāžas darbstacijas</t>
  </si>
  <si>
    <t>Montāžspējīgas mobilās darbstacijas RD vajadzībām</t>
  </si>
  <si>
    <t>Komutācijas iekārtas un materiāli</t>
  </si>
  <si>
    <t>Video signāla konvertācija un komutācija</t>
  </si>
  <si>
    <t>Datori, Dell Preision mobilās darbstacijas</t>
  </si>
  <si>
    <t>Datori, Tehnoloģisko datoru nomaiņa</t>
  </si>
  <si>
    <t>Tīkla komutators ARUBA 6300M - 2gab.( 1.st. VR, 2.st. )</t>
  </si>
  <si>
    <t>32/16 kanālu ADA Dante audio pārveidotājs</t>
  </si>
  <si>
    <t>Netgear AV Line M4250-12M2XF switch</t>
  </si>
  <si>
    <t>Vantage serveris</t>
  </si>
  <si>
    <t>Datori, Audio adaptācijas darbstacijas</t>
  </si>
  <si>
    <t>Mikrofonu un austiņu parka atjauninājums</t>
  </si>
  <si>
    <t>VMware NSX Distributed Firewall</t>
  </si>
  <si>
    <t>Videomontāžu audiotehnikas atjauninājums</t>
  </si>
  <si>
    <t>3D grafikas darbstacijas GTN</t>
  </si>
  <si>
    <t>Planšetes un mobilie TA LTV</t>
  </si>
  <si>
    <t>27"monitori -18gab. (MOP-12, VAN-6)</t>
  </si>
  <si>
    <t>Digitālās radiosistēmas izbraukumu komplektiem</t>
  </si>
  <si>
    <t>Apakšstacija</t>
  </si>
  <si>
    <r>
      <t xml:space="preserve">2024. gada kopējā summa, tūkst. EUR </t>
    </r>
    <r>
      <rPr>
        <b/>
        <sz val="9"/>
        <color theme="1"/>
        <rFont val="Times New Roman"/>
        <family val="1"/>
        <charset val="186"/>
      </rPr>
      <t>(I+II+III)</t>
    </r>
  </si>
  <si>
    <t>Valsts dotācija</t>
  </si>
  <si>
    <t>tai skaitā no apropriācijas</t>
  </si>
  <si>
    <t>EMC Isilon paplašinājums</t>
  </si>
  <si>
    <t>10G modulārie komutatori - 2gab. (Internets - darbības nepārtrauktība)</t>
  </si>
  <si>
    <t>Aruba 6300M 48.port ar piederumiem un 5y garantiju</t>
  </si>
  <si>
    <t>Inventārs</t>
  </si>
  <si>
    <t>Rezerves Play-out  mākonī</t>
  </si>
  <si>
    <t>Portatīvie datori jaunie darbinieki  - 30gab</t>
  </si>
  <si>
    <t>Ugunsmūras sistēma - 2gab</t>
  </si>
  <si>
    <t>Portatīvo datoru nomaiņa  - 26gab</t>
  </si>
  <si>
    <t>KTP-1,2,3 revīzija profilakse remonts</t>
  </si>
  <si>
    <t>Mobilo TA, iPhone</t>
  </si>
  <si>
    <t>IT aprīkojums</t>
  </si>
  <si>
    <t xml:space="preserve"> Ierīce slīdošu - sliežu kadru iegūšanai strādājot ar foto/kino tipa kamerām.</t>
  </si>
  <si>
    <t>Ieguldījumu investīcijās plāns un izpilde 2024. gadā VSIA Latvijas Televīzija</t>
  </si>
  <si>
    <t>III CITI-Datortehnika, sakaru un cita biroja tehnika</t>
  </si>
  <si>
    <t>Uzņēmuma vadītājs  Ivars Priede</t>
  </si>
  <si>
    <t>Sagatavoja Ilze Berga</t>
  </si>
  <si>
    <t>Vienotā režija</t>
  </si>
  <si>
    <t>Ventilācija</t>
  </si>
  <si>
    <t>MAM</t>
  </si>
  <si>
    <t>Izbraukumu kameru parka atjauninājumi, piederumi</t>
  </si>
  <si>
    <t>MPTS komplektācijas atjauninājums</t>
  </si>
  <si>
    <t>Lightspeed Vantage serveris</t>
  </si>
  <si>
    <t xml:space="preserve">Veco serveru nomaiņa - 3gab. (pasta, Veeam, Zabix) </t>
  </si>
  <si>
    <t>Zīmju valodas tulku studijas paplašinājums</t>
  </si>
  <si>
    <t>Vadības iekārtas</t>
  </si>
  <si>
    <t>Ekipējuma transporta kastes un perifērija</t>
  </si>
  <si>
    <t>Mobilo iekārtu baterijas</t>
  </si>
  <si>
    <t>Rukus virtuālais kontrolieris - 2gab.</t>
  </si>
  <si>
    <t>Stacionārie datori - 10gab.(veco datoru nomaiņa)</t>
  </si>
  <si>
    <t>24" monitori (1080)birojam - 50gab. (Raidījumu daļa 321.t.)</t>
  </si>
  <si>
    <t>Ieejas turniketu un vārtinņu nomaiņa uz jaunu, drošāku risinājumu 1,40m augstumā</t>
  </si>
  <si>
    <t>Signāla distribūcija</t>
  </si>
  <si>
    <t>Jaudas distribūcija - SS</t>
  </si>
  <si>
    <t>Aizņēmums/pašu ieņ.</t>
  </si>
  <si>
    <t>tai skaitā aizņēmums</t>
  </si>
  <si>
    <t>74.resors</t>
  </si>
  <si>
    <t>Apropriācijas pārdale no 2023.gada</t>
  </si>
  <si>
    <t>2.1.</t>
  </si>
  <si>
    <t>LTV pašu ieņēmumi</t>
  </si>
  <si>
    <t>2.2.</t>
  </si>
  <si>
    <t>Prioritārie pasākumi no 2024.gada</t>
  </si>
  <si>
    <t>Apropriācijas pārdale kritiskai infrastruktūrai</t>
  </si>
  <si>
    <t>Prioritārie pasākumi/apropriācija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</si>
</sst>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vertAlign val="superscript"/>
      <sz val="8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/>
    <xf numFmtId="0" fontId="7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1" fillId="0" borderId="7" xfId="0" applyNumberFormat="1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9" xfId="0" applyFont="1" applyBorder="1"/>
    <xf numFmtId="0" fontId="5" fillId="0" borderId="10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5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15" xfId="0" applyFont="1" applyBorder="1"/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1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1" fillId="0" borderId="21" xfId="0" applyFont="1" applyBorder="1"/>
    <xf numFmtId="0" fontId="3" fillId="0" borderId="21" xfId="0" applyFont="1" applyBorder="1" applyAlignment="1">
      <alignment horizontal="right"/>
    </xf>
    <xf numFmtId="0" fontId="1" fillId="0" borderId="23" xfId="0" applyFont="1" applyBorder="1"/>
    <xf numFmtId="0" fontId="1" fillId="0" borderId="22" xfId="0" applyFont="1" applyBorder="1"/>
    <xf numFmtId="0" fontId="7" fillId="0" borderId="0" xfId="0" applyFont="1" applyAlignment="1">
      <alignment wrapText="1"/>
    </xf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13" xfId="0" applyFont="1" applyBorder="1"/>
    <xf numFmtId="0" fontId="1" fillId="0" borderId="26" xfId="0" applyFont="1" applyBorder="1"/>
    <xf numFmtId="0" fontId="1" fillId="0" borderId="12" xfId="0" applyFont="1" applyBorder="1"/>
    <xf numFmtId="3" fontId="1" fillId="0" borderId="26" xfId="0" applyNumberFormat="1" applyFont="1" applyBorder="1"/>
    <xf numFmtId="3" fontId="2" fillId="0" borderId="1" xfId="0" applyNumberFormat="1" applyFont="1" applyBorder="1"/>
    <xf numFmtId="3" fontId="2" fillId="0" borderId="21" xfId="0" applyNumberFormat="1" applyFont="1" applyBorder="1"/>
    <xf numFmtId="9" fontId="1" fillId="0" borderId="21" xfId="1" applyFont="1" applyBorder="1"/>
    <xf numFmtId="3" fontId="1" fillId="0" borderId="0" xfId="0" applyNumberFormat="1" applyFont="1"/>
    <xf numFmtId="165" fontId="11" fillId="0" borderId="24" xfId="2" applyNumberFormat="1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1" fillId="0" borderId="27" xfId="0" applyFont="1" applyBorder="1"/>
    <xf numFmtId="0" fontId="2" fillId="0" borderId="10" xfId="0" applyFont="1" applyBorder="1" applyAlignment="1">
      <alignment horizontal="right"/>
    </xf>
    <xf numFmtId="3" fontId="1" fillId="0" borderId="10" xfId="0" applyNumberFormat="1" applyFont="1" applyBorder="1"/>
    <xf numFmtId="0" fontId="1" fillId="0" borderId="28" xfId="0" applyFont="1" applyBorder="1"/>
    <xf numFmtId="0" fontId="1" fillId="0" borderId="1" xfId="0" applyFont="1" applyBorder="1" applyAlignment="1">
      <alignment wrapText="1"/>
    </xf>
    <xf numFmtId="164" fontId="1" fillId="0" borderId="7" xfId="0" applyNumberFormat="1" applyFont="1" applyBorder="1" applyAlignment="1">
      <alignment horizontal="right"/>
    </xf>
    <xf numFmtId="3" fontId="12" fillId="0" borderId="1" xfId="0" applyNumberFormat="1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4">
    <cellStyle name="Comma" xfId="2" builtinId="3"/>
    <cellStyle name="Normal" xfId="0" builtinId="0"/>
    <cellStyle name="Normal 4" xfId="3" xr:uid="{9F40D752-790F-4132-ADF1-7A805372003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F34A-8C72-4490-B847-8421C03670BA}">
  <dimension ref="A1:H115"/>
  <sheetViews>
    <sheetView tabSelected="1" zoomScaleNormal="100" workbookViewId="0">
      <selection activeCell="C102" sqref="C102"/>
    </sheetView>
  </sheetViews>
  <sheetFormatPr defaultColWidth="8.7265625" defaultRowHeight="13" x14ac:dyDescent="0.3"/>
  <cols>
    <col min="1" max="1" width="5.7265625" style="1" customWidth="1"/>
    <col min="2" max="2" width="67.54296875" style="1" customWidth="1"/>
    <col min="3" max="8" width="18.26953125" style="1" customWidth="1"/>
    <col min="9" max="16384" width="8.7265625" style="1"/>
  </cols>
  <sheetData>
    <row r="1" spans="1:8" x14ac:dyDescent="0.3">
      <c r="A1" s="1" t="s">
        <v>0</v>
      </c>
    </row>
    <row r="2" spans="1:8" x14ac:dyDescent="0.3">
      <c r="A2" s="1" t="s">
        <v>3</v>
      </c>
    </row>
    <row r="4" spans="1:8" ht="15.5" x14ac:dyDescent="0.35">
      <c r="A4" s="48" t="s">
        <v>77</v>
      </c>
      <c r="B4" s="48"/>
      <c r="C4" s="48"/>
      <c r="D4" s="48"/>
      <c r="E4" s="48"/>
      <c r="F4" s="48"/>
      <c r="G4" s="5"/>
      <c r="H4" s="5"/>
    </row>
    <row r="6" spans="1:8" ht="37.9" customHeight="1" thickBot="1" x14ac:dyDescent="0.35">
      <c r="A6" s="7" t="s">
        <v>5</v>
      </c>
      <c r="B6" s="7" t="s">
        <v>4</v>
      </c>
      <c r="C6" s="8" t="s">
        <v>12</v>
      </c>
      <c r="D6" s="8" t="s">
        <v>13</v>
      </c>
      <c r="E6" s="8" t="s">
        <v>1</v>
      </c>
      <c r="F6" s="8" t="s">
        <v>2</v>
      </c>
    </row>
    <row r="7" spans="1:8" x14ac:dyDescent="0.3">
      <c r="A7" s="50" t="s">
        <v>8</v>
      </c>
      <c r="B7" s="51"/>
      <c r="C7" s="51"/>
      <c r="D7" s="51"/>
      <c r="E7" s="51"/>
      <c r="F7" s="52"/>
    </row>
    <row r="8" spans="1:8" ht="13.5" x14ac:dyDescent="0.35">
      <c r="A8" s="9">
        <v>1</v>
      </c>
      <c r="B8" s="2" t="s">
        <v>81</v>
      </c>
      <c r="C8" s="28">
        <v>1950687</v>
      </c>
      <c r="D8" s="39"/>
      <c r="E8" s="2" t="s">
        <v>100</v>
      </c>
      <c r="F8" s="30"/>
    </row>
    <row r="9" spans="1:8" ht="26.5" x14ac:dyDescent="0.35">
      <c r="A9" s="9">
        <v>2</v>
      </c>
      <c r="B9" s="2" t="s">
        <v>83</v>
      </c>
      <c r="C9" s="28">
        <f>314600+206541</f>
        <v>521141</v>
      </c>
      <c r="D9" s="39"/>
      <c r="E9" s="45" t="s">
        <v>101</v>
      </c>
      <c r="F9" s="30"/>
    </row>
    <row r="10" spans="1:8" ht="13.5" x14ac:dyDescent="0.35">
      <c r="A10" s="46" t="s">
        <v>102</v>
      </c>
      <c r="B10" s="2" t="s">
        <v>83</v>
      </c>
      <c r="C10" s="28">
        <v>314709</v>
      </c>
      <c r="D10" s="39"/>
      <c r="E10" s="2" t="s">
        <v>103</v>
      </c>
      <c r="F10" s="30"/>
    </row>
    <row r="11" spans="1:8" ht="26.5" x14ac:dyDescent="0.35">
      <c r="A11" s="46" t="s">
        <v>104</v>
      </c>
      <c r="B11" s="2" t="s">
        <v>83</v>
      </c>
      <c r="C11" s="28">
        <v>210400</v>
      </c>
      <c r="D11" s="39"/>
      <c r="E11" s="45" t="s">
        <v>105</v>
      </c>
      <c r="F11" s="30"/>
    </row>
    <row r="12" spans="1:8" ht="26.5" x14ac:dyDescent="0.35">
      <c r="A12" s="9">
        <v>3</v>
      </c>
      <c r="B12" s="2" t="s">
        <v>65</v>
      </c>
      <c r="C12" s="47">
        <v>182000</v>
      </c>
      <c r="D12" s="39"/>
      <c r="E12" s="45" t="s">
        <v>106</v>
      </c>
      <c r="F12" s="30"/>
    </row>
    <row r="13" spans="1:8" ht="13.5" x14ac:dyDescent="0.35">
      <c r="A13" s="9">
        <v>4</v>
      </c>
      <c r="B13" s="2" t="s">
        <v>16</v>
      </c>
      <c r="C13" s="28">
        <v>100000</v>
      </c>
      <c r="D13" s="39"/>
      <c r="E13" s="2" t="s">
        <v>63</v>
      </c>
      <c r="F13" s="10"/>
    </row>
    <row r="14" spans="1:8" ht="26.5" x14ac:dyDescent="0.35">
      <c r="A14" s="9">
        <v>5</v>
      </c>
      <c r="B14" s="2" t="s">
        <v>66</v>
      </c>
      <c r="C14" s="47">
        <v>90266</v>
      </c>
      <c r="D14" s="39"/>
      <c r="E14" s="45" t="s">
        <v>106</v>
      </c>
      <c r="F14" s="10"/>
    </row>
    <row r="15" spans="1:8" ht="13.5" x14ac:dyDescent="0.35">
      <c r="A15" s="9">
        <v>6</v>
      </c>
      <c r="B15" s="2" t="s">
        <v>17</v>
      </c>
      <c r="C15" s="28">
        <v>90000</v>
      </c>
      <c r="D15" s="39"/>
      <c r="E15" s="2" t="s">
        <v>63</v>
      </c>
      <c r="F15" s="10"/>
    </row>
    <row r="16" spans="1:8" ht="13.5" x14ac:dyDescent="0.35">
      <c r="A16" s="9">
        <v>7</v>
      </c>
      <c r="B16" s="2" t="s">
        <v>18</v>
      </c>
      <c r="C16" s="28">
        <v>85000</v>
      </c>
      <c r="D16" s="39"/>
      <c r="E16" s="2" t="s">
        <v>63</v>
      </c>
      <c r="F16" s="10"/>
    </row>
    <row r="17" spans="1:6" ht="26.5" x14ac:dyDescent="0.35">
      <c r="A17" s="9">
        <v>8</v>
      </c>
      <c r="B17" s="2" t="s">
        <v>67</v>
      </c>
      <c r="C17" s="47">
        <v>75000</v>
      </c>
      <c r="D17" s="39"/>
      <c r="E17" s="45" t="s">
        <v>106</v>
      </c>
      <c r="F17" s="10"/>
    </row>
    <row r="18" spans="1:6" ht="13.5" x14ac:dyDescent="0.35">
      <c r="A18" s="9">
        <v>9</v>
      </c>
      <c r="B18" s="2" t="s">
        <v>84</v>
      </c>
      <c r="C18" s="28">
        <v>70000</v>
      </c>
      <c r="D18" s="39"/>
      <c r="E18" s="2" t="s">
        <v>63</v>
      </c>
      <c r="F18" s="10"/>
    </row>
    <row r="19" spans="1:6" ht="13.5" x14ac:dyDescent="0.35">
      <c r="A19" s="9">
        <v>10</v>
      </c>
      <c r="B19" s="2" t="s">
        <v>19</v>
      </c>
      <c r="C19" s="28">
        <v>70000</v>
      </c>
      <c r="D19" s="39"/>
      <c r="E19" s="2" t="s">
        <v>63</v>
      </c>
      <c r="F19" s="10"/>
    </row>
    <row r="20" spans="1:6" ht="13.5" x14ac:dyDescent="0.35">
      <c r="A20" s="9">
        <v>11</v>
      </c>
      <c r="B20" s="2" t="s">
        <v>39</v>
      </c>
      <c r="C20" s="28">
        <v>55000</v>
      </c>
      <c r="D20" s="39"/>
      <c r="E20" s="2" t="s">
        <v>63</v>
      </c>
      <c r="F20" s="10"/>
    </row>
    <row r="21" spans="1:6" ht="13.5" x14ac:dyDescent="0.35">
      <c r="A21" s="9">
        <v>12</v>
      </c>
      <c r="B21" s="2" t="s">
        <v>69</v>
      </c>
      <c r="C21" s="28">
        <v>50000</v>
      </c>
      <c r="D21" s="39"/>
      <c r="E21" s="2" t="s">
        <v>63</v>
      </c>
      <c r="F21" s="10"/>
    </row>
    <row r="22" spans="1:6" ht="13.5" x14ac:dyDescent="0.35">
      <c r="A22" s="9">
        <v>13</v>
      </c>
      <c r="B22" s="2" t="s">
        <v>85</v>
      </c>
      <c r="C22" s="28">
        <v>45000</v>
      </c>
      <c r="D22" s="39"/>
      <c r="E22" s="2" t="s">
        <v>63</v>
      </c>
      <c r="F22" s="10"/>
    </row>
    <row r="23" spans="1:6" ht="13.5" x14ac:dyDescent="0.35">
      <c r="A23" s="9">
        <v>14</v>
      </c>
      <c r="B23" s="2" t="s">
        <v>86</v>
      </c>
      <c r="C23" s="28">
        <v>45000</v>
      </c>
      <c r="D23" s="39"/>
      <c r="E23" s="2" t="s">
        <v>63</v>
      </c>
      <c r="F23" s="10"/>
    </row>
    <row r="24" spans="1:6" ht="13.5" x14ac:dyDescent="0.35">
      <c r="A24" s="9">
        <v>15</v>
      </c>
      <c r="B24" s="2" t="s">
        <v>87</v>
      </c>
      <c r="C24" s="28">
        <v>32800</v>
      </c>
      <c r="D24" s="39"/>
      <c r="E24" s="2" t="s">
        <v>63</v>
      </c>
      <c r="F24" s="10"/>
    </row>
    <row r="25" spans="1:6" ht="13.5" x14ac:dyDescent="0.35">
      <c r="A25" s="9">
        <v>16</v>
      </c>
      <c r="B25" s="2" t="s">
        <v>88</v>
      </c>
      <c r="C25" s="28">
        <v>27447</v>
      </c>
      <c r="D25" s="39"/>
      <c r="E25" s="2" t="s">
        <v>63</v>
      </c>
      <c r="F25" s="10"/>
    </row>
    <row r="26" spans="1:6" ht="13.5" x14ac:dyDescent="0.35">
      <c r="A26" s="9">
        <v>17</v>
      </c>
      <c r="B26" s="2" t="s">
        <v>89</v>
      </c>
      <c r="C26" s="28">
        <v>25000</v>
      </c>
      <c r="D26" s="39"/>
      <c r="E26" s="2" t="s">
        <v>63</v>
      </c>
      <c r="F26" s="10"/>
    </row>
    <row r="27" spans="1:6" ht="13.5" x14ac:dyDescent="0.35">
      <c r="A27" s="9">
        <v>18</v>
      </c>
      <c r="B27" s="2" t="s">
        <v>70</v>
      </c>
      <c r="C27" s="28">
        <v>24000</v>
      </c>
      <c r="D27" s="39"/>
      <c r="E27" s="2" t="s">
        <v>63</v>
      </c>
      <c r="F27" s="10"/>
    </row>
    <row r="28" spans="1:6" ht="13.5" x14ac:dyDescent="0.35">
      <c r="A28" s="9">
        <v>19</v>
      </c>
      <c r="B28" s="2" t="s">
        <v>71</v>
      </c>
      <c r="C28" s="28">
        <v>22000</v>
      </c>
      <c r="D28" s="39"/>
      <c r="E28" s="2" t="s">
        <v>63</v>
      </c>
      <c r="F28" s="10"/>
    </row>
    <row r="29" spans="1:6" ht="13.5" x14ac:dyDescent="0.35">
      <c r="A29" s="9">
        <v>20</v>
      </c>
      <c r="B29" s="2" t="s">
        <v>40</v>
      </c>
      <c r="C29" s="28">
        <v>20000</v>
      </c>
      <c r="D29" s="39"/>
      <c r="E29" s="2" t="s">
        <v>63</v>
      </c>
      <c r="F29" s="10"/>
    </row>
    <row r="30" spans="1:6" ht="13.5" x14ac:dyDescent="0.35">
      <c r="A30" s="9">
        <v>21</v>
      </c>
      <c r="B30" s="2" t="s">
        <v>41</v>
      </c>
      <c r="C30" s="28">
        <v>20000</v>
      </c>
      <c r="D30" s="39"/>
      <c r="E30" s="2" t="s">
        <v>63</v>
      </c>
      <c r="F30" s="10"/>
    </row>
    <row r="31" spans="1:6" ht="13.5" x14ac:dyDescent="0.35">
      <c r="A31" s="9">
        <v>22</v>
      </c>
      <c r="B31" s="2" t="s">
        <v>42</v>
      </c>
      <c r="C31" s="28">
        <v>20000</v>
      </c>
      <c r="D31" s="39"/>
      <c r="E31" s="2" t="s">
        <v>63</v>
      </c>
      <c r="F31" s="10"/>
    </row>
    <row r="32" spans="1:6" ht="13.5" x14ac:dyDescent="0.35">
      <c r="A32" s="9">
        <v>23</v>
      </c>
      <c r="B32" s="2" t="s">
        <v>43</v>
      </c>
      <c r="C32" s="28">
        <v>20000</v>
      </c>
      <c r="D32" s="39"/>
      <c r="E32" s="2" t="s">
        <v>63</v>
      </c>
      <c r="F32" s="10"/>
    </row>
    <row r="33" spans="1:6" ht="13.5" x14ac:dyDescent="0.35">
      <c r="A33" s="9">
        <v>24</v>
      </c>
      <c r="B33" s="2" t="s">
        <v>44</v>
      </c>
      <c r="C33" s="28">
        <v>20000</v>
      </c>
      <c r="D33" s="39"/>
      <c r="E33" s="2" t="s">
        <v>63</v>
      </c>
      <c r="F33" s="10"/>
    </row>
    <row r="34" spans="1:6" ht="13.5" x14ac:dyDescent="0.35">
      <c r="A34" s="9">
        <v>25</v>
      </c>
      <c r="B34" s="2" t="s">
        <v>45</v>
      </c>
      <c r="C34" s="28">
        <v>20000</v>
      </c>
      <c r="D34" s="39"/>
      <c r="E34" s="2" t="s">
        <v>63</v>
      </c>
      <c r="F34" s="10"/>
    </row>
    <row r="35" spans="1:6" ht="13.5" x14ac:dyDescent="0.35">
      <c r="A35" s="9">
        <v>26</v>
      </c>
      <c r="B35" s="2" t="s">
        <v>46</v>
      </c>
      <c r="C35" s="28">
        <v>20000</v>
      </c>
      <c r="D35" s="39"/>
      <c r="E35" s="2" t="s">
        <v>63</v>
      </c>
      <c r="F35" s="10"/>
    </row>
    <row r="36" spans="1:6" ht="13.5" x14ac:dyDescent="0.35">
      <c r="A36" s="9">
        <v>27</v>
      </c>
      <c r="B36" s="2" t="s">
        <v>72</v>
      </c>
      <c r="C36" s="28">
        <v>20000</v>
      </c>
      <c r="D36" s="39"/>
      <c r="E36" s="2" t="s">
        <v>63</v>
      </c>
      <c r="F36" s="10"/>
    </row>
    <row r="37" spans="1:6" ht="13.5" x14ac:dyDescent="0.35">
      <c r="A37" s="9">
        <v>28</v>
      </c>
      <c r="B37" s="2" t="s">
        <v>47</v>
      </c>
      <c r="C37" s="28">
        <v>20000</v>
      </c>
      <c r="D37" s="39"/>
      <c r="E37" s="2" t="s">
        <v>63</v>
      </c>
      <c r="F37" s="10"/>
    </row>
    <row r="38" spans="1:6" ht="13.5" x14ac:dyDescent="0.35">
      <c r="A38" s="9">
        <v>29</v>
      </c>
      <c r="B38" s="2" t="s">
        <v>90</v>
      </c>
      <c r="C38" s="28">
        <v>20000</v>
      </c>
      <c r="D38" s="39"/>
      <c r="E38" s="2" t="s">
        <v>63</v>
      </c>
      <c r="F38" s="10"/>
    </row>
    <row r="39" spans="1:6" ht="13.5" x14ac:dyDescent="0.35">
      <c r="A39" s="9">
        <v>30</v>
      </c>
      <c r="B39" s="2" t="s">
        <v>48</v>
      </c>
      <c r="C39" s="28">
        <v>17000</v>
      </c>
      <c r="D39" s="39"/>
      <c r="E39" s="2" t="s">
        <v>63</v>
      </c>
      <c r="F39" s="10"/>
    </row>
    <row r="40" spans="1:6" ht="13.5" x14ac:dyDescent="0.35">
      <c r="A40" s="9">
        <v>31</v>
      </c>
      <c r="B40" s="2" t="s">
        <v>49</v>
      </c>
      <c r="C40" s="28">
        <v>16500</v>
      </c>
      <c r="D40" s="39"/>
      <c r="E40" s="2" t="s">
        <v>63</v>
      </c>
      <c r="F40" s="10"/>
    </row>
    <row r="41" spans="1:6" ht="13.5" x14ac:dyDescent="0.35">
      <c r="A41" s="9">
        <v>32</v>
      </c>
      <c r="B41" s="2" t="s">
        <v>50</v>
      </c>
      <c r="C41" s="28">
        <v>16000</v>
      </c>
      <c r="D41" s="39"/>
      <c r="E41" s="2" t="s">
        <v>63</v>
      </c>
      <c r="F41" s="10"/>
    </row>
    <row r="42" spans="1:6" ht="13.5" x14ac:dyDescent="0.35">
      <c r="A42" s="9">
        <v>33</v>
      </c>
      <c r="B42" s="2" t="s">
        <v>51</v>
      </c>
      <c r="C42" s="28">
        <v>16000</v>
      </c>
      <c r="D42" s="39"/>
      <c r="E42" s="2" t="s">
        <v>63</v>
      </c>
      <c r="F42" s="10"/>
    </row>
    <row r="43" spans="1:6" ht="13.5" x14ac:dyDescent="0.35">
      <c r="A43" s="9">
        <v>34</v>
      </c>
      <c r="B43" s="2" t="s">
        <v>52</v>
      </c>
      <c r="C43" s="28">
        <v>15000</v>
      </c>
      <c r="D43" s="39"/>
      <c r="E43" s="2" t="s">
        <v>63</v>
      </c>
      <c r="F43" s="10"/>
    </row>
    <row r="44" spans="1:6" ht="13.5" x14ac:dyDescent="0.35">
      <c r="A44" s="9">
        <v>35</v>
      </c>
      <c r="B44" s="2" t="s">
        <v>53</v>
      </c>
      <c r="C44" s="28">
        <v>14000</v>
      </c>
      <c r="D44" s="39"/>
      <c r="E44" s="2" t="s">
        <v>63</v>
      </c>
      <c r="F44" s="10"/>
    </row>
    <row r="45" spans="1:6" ht="13.5" x14ac:dyDescent="0.35">
      <c r="A45" s="9">
        <v>36</v>
      </c>
      <c r="B45" s="2" t="s">
        <v>54</v>
      </c>
      <c r="C45" s="28">
        <v>13000</v>
      </c>
      <c r="D45" s="39"/>
      <c r="E45" s="2" t="s">
        <v>63</v>
      </c>
      <c r="F45" s="10"/>
    </row>
    <row r="46" spans="1:6" ht="13.5" x14ac:dyDescent="0.35">
      <c r="A46" s="9">
        <v>37</v>
      </c>
      <c r="B46" s="2" t="s">
        <v>55</v>
      </c>
      <c r="C46" s="28">
        <v>12000</v>
      </c>
      <c r="D46" s="39"/>
      <c r="E46" s="2" t="s">
        <v>63</v>
      </c>
      <c r="F46" s="10"/>
    </row>
    <row r="47" spans="1:6" ht="13.5" x14ac:dyDescent="0.35">
      <c r="A47" s="9">
        <v>38</v>
      </c>
      <c r="B47" s="2" t="s">
        <v>91</v>
      </c>
      <c r="C47" s="28">
        <v>12000</v>
      </c>
      <c r="D47" s="39"/>
      <c r="E47" s="2" t="s">
        <v>63</v>
      </c>
      <c r="F47" s="10"/>
    </row>
    <row r="48" spans="1:6" ht="13.5" x14ac:dyDescent="0.35">
      <c r="A48" s="9">
        <v>39</v>
      </c>
      <c r="B48" s="2" t="s">
        <v>92</v>
      </c>
      <c r="C48" s="28">
        <v>12000</v>
      </c>
      <c r="D48" s="39"/>
      <c r="E48" s="2" t="s">
        <v>63</v>
      </c>
      <c r="F48" s="10"/>
    </row>
    <row r="49" spans="1:6" ht="13.5" x14ac:dyDescent="0.35">
      <c r="A49" s="9">
        <v>40</v>
      </c>
      <c r="B49" s="2" t="s">
        <v>56</v>
      </c>
      <c r="C49" s="28">
        <v>11000</v>
      </c>
      <c r="D49" s="39"/>
      <c r="E49" s="2" t="s">
        <v>63</v>
      </c>
      <c r="F49" s="10"/>
    </row>
    <row r="50" spans="1:6" ht="13.5" x14ac:dyDescent="0.35">
      <c r="A50" s="9">
        <v>41</v>
      </c>
      <c r="B50" s="2" t="s">
        <v>57</v>
      </c>
      <c r="C50" s="28">
        <v>10000</v>
      </c>
      <c r="D50" s="39"/>
      <c r="E50" s="2" t="s">
        <v>63</v>
      </c>
      <c r="F50" s="10"/>
    </row>
    <row r="51" spans="1:6" ht="13.5" x14ac:dyDescent="0.35">
      <c r="A51" s="9">
        <v>42</v>
      </c>
      <c r="B51" s="2" t="s">
        <v>58</v>
      </c>
      <c r="C51" s="28">
        <v>10000</v>
      </c>
      <c r="D51" s="39"/>
      <c r="E51" s="2" t="s">
        <v>63</v>
      </c>
      <c r="F51" s="10"/>
    </row>
    <row r="52" spans="1:6" ht="13.5" x14ac:dyDescent="0.35">
      <c r="A52" s="9">
        <v>43</v>
      </c>
      <c r="B52" s="2" t="s">
        <v>93</v>
      </c>
      <c r="C52" s="28">
        <v>9600</v>
      </c>
      <c r="D52" s="39"/>
      <c r="E52" s="2" t="s">
        <v>63</v>
      </c>
      <c r="F52" s="10"/>
    </row>
    <row r="53" spans="1:6" ht="13.5" x14ac:dyDescent="0.35">
      <c r="A53" s="9">
        <v>44</v>
      </c>
      <c r="B53" s="2" t="s">
        <v>94</v>
      </c>
      <c r="C53" s="28">
        <v>8000</v>
      </c>
      <c r="D53" s="39"/>
      <c r="E53" s="2" t="s">
        <v>63</v>
      </c>
      <c r="F53" s="10"/>
    </row>
    <row r="54" spans="1:6" ht="13.5" x14ac:dyDescent="0.35">
      <c r="A54" s="9">
        <v>45</v>
      </c>
      <c r="B54" s="2" t="s">
        <v>59</v>
      </c>
      <c r="C54" s="28">
        <v>7200</v>
      </c>
      <c r="D54" s="39"/>
      <c r="E54" s="2" t="s">
        <v>63</v>
      </c>
      <c r="F54" s="10"/>
    </row>
    <row r="55" spans="1:6" ht="13.5" x14ac:dyDescent="0.35">
      <c r="A55" s="9">
        <v>46</v>
      </c>
      <c r="B55" s="2" t="s">
        <v>73</v>
      </c>
      <c r="C55" s="28">
        <v>7000</v>
      </c>
      <c r="D55" s="39"/>
      <c r="E55" s="2" t="s">
        <v>63</v>
      </c>
      <c r="F55" s="10"/>
    </row>
    <row r="56" spans="1:6" ht="13.5" x14ac:dyDescent="0.35">
      <c r="A56" s="9">
        <v>47</v>
      </c>
      <c r="B56" s="2" t="s">
        <v>60</v>
      </c>
      <c r="C56" s="28">
        <v>5000</v>
      </c>
      <c r="D56" s="39"/>
      <c r="E56" s="2" t="s">
        <v>63</v>
      </c>
      <c r="F56" s="10"/>
    </row>
    <row r="57" spans="1:6" ht="13.5" x14ac:dyDescent="0.35">
      <c r="A57" s="9">
        <v>48</v>
      </c>
      <c r="B57" s="2" t="s">
        <v>74</v>
      </c>
      <c r="C57" s="28">
        <v>4600</v>
      </c>
      <c r="D57" s="39"/>
      <c r="E57" s="2" t="s">
        <v>63</v>
      </c>
      <c r="F57" s="10"/>
    </row>
    <row r="58" spans="1:6" ht="13.5" x14ac:dyDescent="0.35">
      <c r="A58" s="9">
        <v>49</v>
      </c>
      <c r="B58" s="2" t="s">
        <v>75</v>
      </c>
      <c r="C58" s="28">
        <v>5160</v>
      </c>
      <c r="D58" s="39"/>
      <c r="E58" s="2" t="s">
        <v>63</v>
      </c>
      <c r="F58" s="10"/>
    </row>
    <row r="59" spans="1:6" x14ac:dyDescent="0.3">
      <c r="A59" s="11"/>
      <c r="B59" s="3" t="s">
        <v>7</v>
      </c>
      <c r="C59" s="35">
        <f>SUM(C8:C58)</f>
        <v>4506510</v>
      </c>
      <c r="D59" s="35">
        <f>SUM(D8:D58)</f>
        <v>0</v>
      </c>
      <c r="E59" s="2"/>
      <c r="F59" s="10"/>
    </row>
    <row r="60" spans="1:6" x14ac:dyDescent="0.3">
      <c r="A60" s="53" t="s">
        <v>6</v>
      </c>
      <c r="B60" s="54"/>
      <c r="C60" s="54"/>
      <c r="D60" s="54"/>
      <c r="E60" s="54"/>
      <c r="F60" s="55"/>
    </row>
    <row r="61" spans="1:6" x14ac:dyDescent="0.3">
      <c r="A61" s="11"/>
      <c r="B61" s="2"/>
      <c r="C61" s="2"/>
      <c r="D61" s="2"/>
      <c r="E61" s="2"/>
      <c r="F61" s="10"/>
    </row>
    <row r="62" spans="1:6" ht="13.5" thickBot="1" x14ac:dyDescent="0.35">
      <c r="A62" s="12"/>
      <c r="B62" s="13" t="s">
        <v>7</v>
      </c>
      <c r="C62" s="14">
        <v>0</v>
      </c>
      <c r="D62" s="14">
        <v>0</v>
      </c>
      <c r="E62" s="14"/>
      <c r="F62" s="15"/>
    </row>
    <row r="63" spans="1:6" ht="13.5" thickBot="1" x14ac:dyDescent="0.35">
      <c r="A63" s="56"/>
      <c r="B63" s="57"/>
      <c r="C63" s="57"/>
      <c r="D63" s="57"/>
      <c r="E63" s="57"/>
      <c r="F63" s="58"/>
    </row>
    <row r="64" spans="1:6" x14ac:dyDescent="0.3">
      <c r="A64" s="50" t="s">
        <v>9</v>
      </c>
      <c r="B64" s="51"/>
      <c r="C64" s="51"/>
      <c r="D64" s="51"/>
      <c r="E64" s="51"/>
      <c r="F64" s="52"/>
    </row>
    <row r="65" spans="1:6" ht="26.5" x14ac:dyDescent="0.35">
      <c r="A65" s="9">
        <v>1</v>
      </c>
      <c r="B65" s="29" t="s">
        <v>61</v>
      </c>
      <c r="C65" s="28">
        <f>689700+796543</f>
        <v>1486243</v>
      </c>
      <c r="D65" s="39"/>
      <c r="E65" s="45" t="s">
        <v>107</v>
      </c>
      <c r="F65" s="20"/>
    </row>
    <row r="66" spans="1:6" ht="13.5" x14ac:dyDescent="0.35">
      <c r="A66" s="9">
        <v>2</v>
      </c>
      <c r="B66" s="29" t="s">
        <v>82</v>
      </c>
      <c r="C66" s="28">
        <f>907446+63954</f>
        <v>971400</v>
      </c>
      <c r="D66" s="39"/>
      <c r="E66" s="2" t="s">
        <v>98</v>
      </c>
      <c r="F66" s="20"/>
    </row>
    <row r="67" spans="1:6" ht="26.5" x14ac:dyDescent="0.35">
      <c r="A67" s="9">
        <v>3</v>
      </c>
      <c r="B67" s="29" t="s">
        <v>20</v>
      </c>
      <c r="C67" s="47">
        <v>57358</v>
      </c>
      <c r="D67" s="39"/>
      <c r="E67" s="45" t="s">
        <v>106</v>
      </c>
      <c r="F67" s="20"/>
    </row>
    <row r="68" spans="1:6" ht="13.5" x14ac:dyDescent="0.35">
      <c r="A68" s="9">
        <v>4</v>
      </c>
      <c r="B68" s="29" t="s">
        <v>95</v>
      </c>
      <c r="C68" s="28">
        <v>48500</v>
      </c>
      <c r="D68" s="39"/>
      <c r="E68" s="2" t="s">
        <v>63</v>
      </c>
      <c r="F68" s="20"/>
    </row>
    <row r="69" spans="1:6" ht="13.5" x14ac:dyDescent="0.35">
      <c r="A69" s="9">
        <v>5</v>
      </c>
      <c r="B69" s="29" t="s">
        <v>21</v>
      </c>
      <c r="C69" s="28">
        <f>37642+20000</f>
        <v>57642</v>
      </c>
      <c r="D69" s="39"/>
      <c r="E69" s="2" t="s">
        <v>63</v>
      </c>
      <c r="F69" s="20"/>
    </row>
    <row r="70" spans="1:6" ht="13.5" x14ac:dyDescent="0.35">
      <c r="A70" s="9">
        <v>6</v>
      </c>
      <c r="B70" s="29" t="s">
        <v>22</v>
      </c>
      <c r="C70" s="28">
        <f>94500+10000</f>
        <v>104500</v>
      </c>
      <c r="D70" s="39"/>
      <c r="E70" s="2" t="s">
        <v>63</v>
      </c>
      <c r="F70" s="20"/>
    </row>
    <row r="71" spans="1:6" ht="13.5" x14ac:dyDescent="0.35">
      <c r="A71" s="9">
        <v>7</v>
      </c>
      <c r="B71" s="29" t="s">
        <v>68</v>
      </c>
      <c r="C71" s="28">
        <v>51404.92</v>
      </c>
      <c r="D71" s="39"/>
      <c r="E71" s="2" t="s">
        <v>63</v>
      </c>
      <c r="F71" s="20"/>
    </row>
    <row r="72" spans="1:6" ht="13.5" x14ac:dyDescent="0.35">
      <c r="A72" s="9">
        <v>8</v>
      </c>
      <c r="B72" s="29" t="s">
        <v>23</v>
      </c>
      <c r="C72" s="28">
        <v>41000</v>
      </c>
      <c r="D72" s="39"/>
      <c r="E72" s="2" t="s">
        <v>63</v>
      </c>
      <c r="F72" s="20"/>
    </row>
    <row r="73" spans="1:6" x14ac:dyDescent="0.3">
      <c r="A73" s="11"/>
      <c r="B73" s="3" t="s">
        <v>7</v>
      </c>
      <c r="C73" s="35">
        <f>SUM(C65:C72)</f>
        <v>2818047.92</v>
      </c>
      <c r="D73" s="35">
        <f>SUM(D66:D72)</f>
        <v>0</v>
      </c>
      <c r="E73" s="2"/>
      <c r="F73" s="10"/>
    </row>
    <row r="74" spans="1:6" x14ac:dyDescent="0.3">
      <c r="A74" s="53" t="s">
        <v>6</v>
      </c>
      <c r="B74" s="54"/>
      <c r="C74" s="54"/>
      <c r="D74" s="54"/>
      <c r="E74" s="54"/>
      <c r="F74" s="55"/>
    </row>
    <row r="75" spans="1:6" x14ac:dyDescent="0.3">
      <c r="A75" s="11"/>
      <c r="B75" s="2"/>
      <c r="C75" s="2"/>
      <c r="D75" s="2"/>
      <c r="E75" s="2"/>
      <c r="F75" s="10"/>
    </row>
    <row r="76" spans="1:6" ht="13.5" thickBot="1" x14ac:dyDescent="0.35">
      <c r="A76" s="12"/>
      <c r="B76" s="13" t="s">
        <v>7</v>
      </c>
      <c r="C76" s="14">
        <v>0</v>
      </c>
      <c r="D76" s="14">
        <v>0</v>
      </c>
      <c r="E76" s="14"/>
      <c r="F76" s="15"/>
    </row>
    <row r="77" spans="1:6" ht="13.5" thickBot="1" x14ac:dyDescent="0.35">
      <c r="A77" s="59"/>
      <c r="B77" s="60"/>
      <c r="C77" s="60"/>
      <c r="D77" s="60"/>
      <c r="E77" s="60"/>
      <c r="F77" s="61"/>
    </row>
    <row r="78" spans="1:6" x14ac:dyDescent="0.3">
      <c r="A78" s="50" t="s">
        <v>78</v>
      </c>
      <c r="B78" s="51"/>
      <c r="C78" s="51"/>
      <c r="D78" s="51"/>
      <c r="E78" s="51"/>
      <c r="F78" s="52"/>
    </row>
    <row r="79" spans="1:6" ht="13.5" x14ac:dyDescent="0.35">
      <c r="A79" s="9">
        <v>1</v>
      </c>
      <c r="B79" s="2" t="s">
        <v>24</v>
      </c>
      <c r="C79" s="28">
        <v>8000</v>
      </c>
      <c r="D79" s="39"/>
      <c r="E79" s="2" t="s">
        <v>63</v>
      </c>
      <c r="F79" s="10"/>
    </row>
    <row r="80" spans="1:6" ht="13.5" x14ac:dyDescent="0.35">
      <c r="A80" s="9">
        <v>2</v>
      </c>
      <c r="B80" s="2" t="s">
        <v>96</v>
      </c>
      <c r="C80" s="28">
        <v>8250</v>
      </c>
      <c r="D80" s="39"/>
      <c r="E80" s="2" t="s">
        <v>63</v>
      </c>
      <c r="F80" s="10"/>
    </row>
    <row r="81" spans="1:6" ht="13.5" x14ac:dyDescent="0.35">
      <c r="A81" s="9">
        <v>3</v>
      </c>
      <c r="B81" s="2" t="s">
        <v>97</v>
      </c>
      <c r="C81" s="28">
        <v>8000</v>
      </c>
      <c r="D81" s="39"/>
      <c r="E81" s="2" t="s">
        <v>63</v>
      </c>
      <c r="F81" s="10"/>
    </row>
    <row r="82" spans="1:6" ht="13.5" x14ac:dyDescent="0.35">
      <c r="A82" s="9">
        <v>4</v>
      </c>
      <c r="B82" s="2" t="s">
        <v>25</v>
      </c>
      <c r="C82" s="28">
        <v>7000</v>
      </c>
      <c r="D82" s="39"/>
      <c r="E82" s="2" t="s">
        <v>63</v>
      </c>
      <c r="F82" s="10"/>
    </row>
    <row r="83" spans="1:6" ht="13.5" x14ac:dyDescent="0.35">
      <c r="A83" s="9">
        <v>5</v>
      </c>
      <c r="B83" s="2" t="s">
        <v>26</v>
      </c>
      <c r="C83" s="28">
        <v>5000</v>
      </c>
      <c r="D83" s="39"/>
      <c r="E83" s="2" t="s">
        <v>63</v>
      </c>
      <c r="F83" s="10"/>
    </row>
    <row r="84" spans="1:6" ht="13.5" x14ac:dyDescent="0.35">
      <c r="A84" s="9">
        <v>6</v>
      </c>
      <c r="B84" s="2" t="s">
        <v>27</v>
      </c>
      <c r="C84" s="28">
        <v>5000</v>
      </c>
      <c r="D84" s="39"/>
      <c r="E84" s="2" t="s">
        <v>63</v>
      </c>
      <c r="F84" s="10"/>
    </row>
    <row r="85" spans="1:6" ht="13.5" x14ac:dyDescent="0.35">
      <c r="A85" s="9">
        <v>7</v>
      </c>
      <c r="B85" s="2" t="s">
        <v>28</v>
      </c>
      <c r="C85" s="28">
        <v>3440</v>
      </c>
      <c r="D85" s="39"/>
      <c r="E85" s="2" t="s">
        <v>63</v>
      </c>
      <c r="F85" s="10"/>
    </row>
    <row r="86" spans="1:6" ht="13.5" x14ac:dyDescent="0.35">
      <c r="A86" s="9">
        <v>8</v>
      </c>
      <c r="B86" s="2" t="s">
        <v>29</v>
      </c>
      <c r="C86" s="28">
        <v>3000</v>
      </c>
      <c r="D86" s="39"/>
      <c r="E86" s="2" t="s">
        <v>63</v>
      </c>
      <c r="F86" s="10"/>
    </row>
    <row r="87" spans="1:6" ht="13.5" x14ac:dyDescent="0.35">
      <c r="A87" s="9">
        <v>9</v>
      </c>
      <c r="B87" s="2" t="s">
        <v>30</v>
      </c>
      <c r="C87" s="28">
        <v>3000</v>
      </c>
      <c r="D87" s="39"/>
      <c r="E87" s="2" t="s">
        <v>63</v>
      </c>
      <c r="F87" s="10"/>
    </row>
    <row r="88" spans="1:6" ht="13.5" x14ac:dyDescent="0.35">
      <c r="A88" s="9">
        <v>10</v>
      </c>
      <c r="B88" s="2" t="s">
        <v>76</v>
      </c>
      <c r="C88" s="28">
        <v>3000</v>
      </c>
      <c r="D88" s="39"/>
      <c r="E88" s="2" t="s">
        <v>63</v>
      </c>
      <c r="F88" s="10"/>
    </row>
    <row r="89" spans="1:6" ht="13.5" x14ac:dyDescent="0.35">
      <c r="A89" s="9">
        <v>11</v>
      </c>
      <c r="B89" s="2" t="s">
        <v>31</v>
      </c>
      <c r="C89" s="28">
        <v>3000</v>
      </c>
      <c r="D89" s="39"/>
      <c r="E89" s="2" t="s">
        <v>63</v>
      </c>
      <c r="F89" s="10"/>
    </row>
    <row r="90" spans="1:6" ht="13.5" x14ac:dyDescent="0.35">
      <c r="A90" s="9">
        <v>12</v>
      </c>
      <c r="B90" s="2" t="s">
        <v>32</v>
      </c>
      <c r="C90" s="28">
        <v>2160</v>
      </c>
      <c r="D90" s="39"/>
      <c r="E90" s="2" t="s">
        <v>63</v>
      </c>
      <c r="F90" s="10"/>
    </row>
    <row r="91" spans="1:6" ht="13.5" x14ac:dyDescent="0.35">
      <c r="A91" s="9">
        <v>13</v>
      </c>
      <c r="B91" s="2" t="s">
        <v>33</v>
      </c>
      <c r="C91" s="28">
        <v>2000</v>
      </c>
      <c r="D91" s="39"/>
      <c r="E91" s="2" t="s">
        <v>63</v>
      </c>
      <c r="F91" s="10"/>
    </row>
    <row r="92" spans="1:6" ht="13.5" x14ac:dyDescent="0.35">
      <c r="A92" s="9">
        <v>14</v>
      </c>
      <c r="B92" s="2" t="s">
        <v>34</v>
      </c>
      <c r="C92" s="28">
        <v>2000</v>
      </c>
      <c r="D92" s="39"/>
      <c r="E92" s="2" t="s">
        <v>63</v>
      </c>
      <c r="F92" s="10"/>
    </row>
    <row r="93" spans="1:6" ht="13.5" x14ac:dyDescent="0.35">
      <c r="A93" s="9">
        <v>15</v>
      </c>
      <c r="B93" s="2" t="s">
        <v>35</v>
      </c>
      <c r="C93" s="28">
        <v>2000</v>
      </c>
      <c r="D93" s="39"/>
      <c r="E93" s="2" t="s">
        <v>63</v>
      </c>
      <c r="F93" s="10"/>
    </row>
    <row r="94" spans="1:6" ht="13.5" x14ac:dyDescent="0.35">
      <c r="A94" s="9">
        <v>16</v>
      </c>
      <c r="B94" s="2" t="s">
        <v>36</v>
      </c>
      <c r="C94" s="28">
        <v>1700</v>
      </c>
      <c r="D94" s="39"/>
      <c r="E94" s="2" t="s">
        <v>63</v>
      </c>
      <c r="F94" s="10"/>
    </row>
    <row r="95" spans="1:6" ht="13.5" x14ac:dyDescent="0.35">
      <c r="A95" s="9">
        <v>17</v>
      </c>
      <c r="B95" s="2" t="s">
        <v>37</v>
      </c>
      <c r="C95" s="28">
        <v>1500</v>
      </c>
      <c r="D95" s="39"/>
      <c r="E95" s="2" t="s">
        <v>63</v>
      </c>
      <c r="F95" s="10"/>
    </row>
    <row r="96" spans="1:6" x14ac:dyDescent="0.3">
      <c r="A96" s="9">
        <v>18</v>
      </c>
      <c r="B96" s="2" t="s">
        <v>38</v>
      </c>
      <c r="C96" s="28">
        <v>650</v>
      </c>
      <c r="D96" s="2"/>
      <c r="E96" s="2" t="s">
        <v>63</v>
      </c>
      <c r="F96" s="10"/>
    </row>
    <row r="97" spans="1:6" x14ac:dyDescent="0.3">
      <c r="A97" s="19"/>
      <c r="B97" s="3" t="s">
        <v>7</v>
      </c>
      <c r="C97" s="35">
        <f>SUM(C79:C96)</f>
        <v>68700</v>
      </c>
      <c r="D97" s="35">
        <f>SUM(D79:D96)</f>
        <v>0</v>
      </c>
      <c r="E97" s="2"/>
      <c r="F97" s="10"/>
    </row>
    <row r="98" spans="1:6" x14ac:dyDescent="0.3">
      <c r="A98" s="53" t="s">
        <v>6</v>
      </c>
      <c r="B98" s="54"/>
      <c r="C98" s="54"/>
      <c r="D98" s="54"/>
      <c r="E98" s="54"/>
      <c r="F98" s="55"/>
    </row>
    <row r="99" spans="1:6" x14ac:dyDescent="0.3">
      <c r="A99" s="19"/>
      <c r="B99" s="4"/>
      <c r="C99" s="2"/>
      <c r="D99" s="2"/>
      <c r="E99" s="2"/>
      <c r="F99" s="10"/>
    </row>
    <row r="100" spans="1:6" ht="13.5" thickBot="1" x14ac:dyDescent="0.35">
      <c r="A100" s="21"/>
      <c r="B100" s="16" t="s">
        <v>7</v>
      </c>
      <c r="C100" s="17">
        <v>0</v>
      </c>
      <c r="D100" s="17">
        <v>0</v>
      </c>
      <c r="E100" s="17"/>
      <c r="F100" s="18"/>
    </row>
    <row r="101" spans="1:6" ht="16" thickTop="1" thickBot="1" x14ac:dyDescent="0.35">
      <c r="A101" s="22"/>
      <c r="B101" s="24" t="s">
        <v>62</v>
      </c>
      <c r="C101" s="36">
        <f>C97+C73+C59</f>
        <v>7393257.9199999999</v>
      </c>
      <c r="D101" s="36">
        <f>D97+D73+D59</f>
        <v>0</v>
      </c>
      <c r="E101" s="23"/>
      <c r="F101" s="23"/>
    </row>
    <row r="102" spans="1:6" ht="16" thickTop="1" x14ac:dyDescent="0.3">
      <c r="A102" s="2"/>
      <c r="B102" s="4" t="s">
        <v>11</v>
      </c>
      <c r="C102" s="28">
        <f>689700+C11</f>
        <v>900100</v>
      </c>
      <c r="D102" s="2"/>
      <c r="E102" s="2"/>
      <c r="F102" s="2"/>
    </row>
    <row r="103" spans="1:6" ht="13.5" thickBot="1" x14ac:dyDescent="0.35">
      <c r="A103" s="41"/>
      <c r="B103" s="42" t="s">
        <v>64</v>
      </c>
      <c r="C103" s="43">
        <f>796543+314600+206541+C67+C17+C14+C12</f>
        <v>1722308</v>
      </c>
      <c r="D103" s="14"/>
      <c r="E103" s="14"/>
      <c r="F103" s="44"/>
    </row>
    <row r="104" spans="1:6" ht="13.5" thickBot="1" x14ac:dyDescent="0.35">
      <c r="A104" s="31"/>
      <c r="B104" s="40" t="s">
        <v>99</v>
      </c>
      <c r="C104" s="34">
        <v>907446</v>
      </c>
      <c r="D104" s="32"/>
      <c r="E104" s="32"/>
      <c r="F104" s="33"/>
    </row>
    <row r="105" spans="1:6" ht="16" thickTop="1" thickBot="1" x14ac:dyDescent="0.35">
      <c r="A105" s="26"/>
      <c r="B105" s="24" t="s">
        <v>10</v>
      </c>
      <c r="C105" s="37">
        <f>C101/34289541</f>
        <v>0.21561262426930708</v>
      </c>
      <c r="D105" s="37">
        <f>D101/34289541</f>
        <v>0</v>
      </c>
      <c r="E105" s="23"/>
      <c r="F105" s="25"/>
    </row>
    <row r="106" spans="1:6" ht="13.5" thickTop="1" x14ac:dyDescent="0.3"/>
    <row r="107" spans="1:6" x14ac:dyDescent="0.3">
      <c r="B107" s="1" t="s">
        <v>79</v>
      </c>
    </row>
    <row r="108" spans="1:6" x14ac:dyDescent="0.3">
      <c r="B108" s="1" t="s">
        <v>80</v>
      </c>
    </row>
    <row r="110" spans="1:6" ht="15" customHeight="1" x14ac:dyDescent="0.3">
      <c r="A110" s="27"/>
      <c r="B110" s="27"/>
      <c r="C110" s="27"/>
      <c r="D110" s="27"/>
      <c r="E110" s="27"/>
      <c r="F110" s="27"/>
    </row>
    <row r="111" spans="1:6" ht="15" customHeight="1" x14ac:dyDescent="0.3">
      <c r="A111" s="49" t="s">
        <v>14</v>
      </c>
      <c r="B111" s="49"/>
      <c r="C111" s="49"/>
      <c r="D111" s="49"/>
      <c r="E111" s="49"/>
      <c r="F111" s="49"/>
    </row>
    <row r="112" spans="1:6" ht="12.75" customHeight="1" x14ac:dyDescent="0.3">
      <c r="A112" s="49" t="s">
        <v>15</v>
      </c>
      <c r="B112" s="49"/>
      <c r="C112" s="49"/>
      <c r="D112" s="49"/>
      <c r="E112" s="49"/>
      <c r="F112" s="49"/>
    </row>
    <row r="113" spans="1:3" ht="13.5" customHeight="1" x14ac:dyDescent="0.3">
      <c r="B113" s="6"/>
    </row>
    <row r="114" spans="1:3" x14ac:dyDescent="0.3">
      <c r="A114" s="6"/>
    </row>
    <row r="115" spans="1:3" x14ac:dyDescent="0.3">
      <c r="C115" s="38"/>
    </row>
  </sheetData>
  <mergeCells count="11">
    <mergeCell ref="A4:F4"/>
    <mergeCell ref="A111:F111"/>
    <mergeCell ref="A112:F112"/>
    <mergeCell ref="A7:F7"/>
    <mergeCell ref="A64:F64"/>
    <mergeCell ref="A78:F78"/>
    <mergeCell ref="A60:F60"/>
    <mergeCell ref="A63:F63"/>
    <mergeCell ref="A74:F74"/>
    <mergeCell ref="A77:F77"/>
    <mergeCell ref="A98:F9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Sanita Upleja-Jegermane</dc:creator>
  <cp:lastModifiedBy>Solvita Batarāga</cp:lastModifiedBy>
  <dcterms:created xsi:type="dcterms:W3CDTF">2023-08-29T13:36:37Z</dcterms:created>
  <dcterms:modified xsi:type="dcterms:W3CDTF">2024-10-23T11:56:05Z</dcterms:modified>
</cp:coreProperties>
</file>