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lp-my.sharepoint.com/personal/ina_poriete_seplp_lv/Documents/SEPLP_lemumprojekti/2024/"/>
    </mc:Choice>
  </mc:AlternateContent>
  <xr:revisionPtr revIDLastSave="0" documentId="8_{FC459BB4-0D30-45DB-B11F-15FF9D510724}" xr6:coauthVersionLast="47" xr6:coauthVersionMax="47" xr10:uidLastSave="{00000000-0000-0000-0000-000000000000}"/>
  <bookViews>
    <workbookView xWindow="-120" yWindow="-120" windowWidth="38640" windowHeight="21240" xr2:uid="{1058F2EC-0D40-49F0-8EE8-184688B9C037}"/>
  </bookViews>
  <sheets>
    <sheet name="10_forma_LTV_2023" sheetId="1" r:id="rId1"/>
  </sheets>
  <definedNames>
    <definedName name="_xlnm._FilterDatabase" localSheetId="0" hidden="1">'10_forma_LTV_2023'!$A$19:$N$19</definedName>
    <definedName name="_xlnm.Print_Area" localSheetId="0">'10_forma_LTV_2023'!$A$1:$N$111</definedName>
    <definedName name="_xlnm.Print_Titles" localSheetId="0">'10_forma_LTV_2023'!$7:$8</definedName>
    <definedName name="KAN">#REF!</definedName>
    <definedName name="P_KAT">#REF!</definedName>
    <definedName name="P_STAT">#REF!</definedName>
    <definedName name="P_VERS">#REF!</definedName>
    <definedName name="PRODUC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1" i="1" l="1"/>
  <c r="P110" i="1"/>
  <c r="P105" i="1"/>
  <c r="O105" i="1"/>
  <c r="P103" i="1"/>
  <c r="O103" i="1"/>
  <c r="P99" i="1"/>
  <c r="O99" i="1"/>
  <c r="P93" i="1"/>
  <c r="P90" i="1"/>
  <c r="P89" i="1"/>
  <c r="P80" i="1"/>
  <c r="P56" i="1"/>
  <c r="P48" i="1"/>
  <c r="P40" i="1"/>
  <c r="P24" i="1"/>
  <c r="O12" i="1"/>
  <c r="P12" i="1"/>
  <c r="P78" i="1" l="1"/>
  <c r="O78" i="1"/>
  <c r="P61" i="1"/>
  <c r="O61" i="1"/>
  <c r="P92" i="1"/>
  <c r="O92" i="1"/>
  <c r="P52" i="1"/>
  <c r="O52" i="1"/>
  <c r="P62" i="1"/>
  <c r="O62" i="1"/>
  <c r="P86" i="1"/>
  <c r="O86" i="1"/>
  <c r="P29" i="1"/>
  <c r="O29" i="1"/>
  <c r="P96" i="1"/>
  <c r="O96" i="1"/>
  <c r="P70" i="1"/>
  <c r="O70" i="1"/>
  <c r="P79" i="1"/>
  <c r="O79" i="1"/>
  <c r="P66" i="1"/>
  <c r="O66" i="1"/>
  <c r="P31" i="1"/>
  <c r="O31" i="1"/>
  <c r="P100" i="1"/>
  <c r="O100" i="1"/>
  <c r="P49" i="1"/>
  <c r="O49" i="1"/>
  <c r="P63" i="1"/>
  <c r="O63" i="1"/>
  <c r="P26" i="1"/>
  <c r="O26" i="1"/>
  <c r="P42" i="1"/>
  <c r="O42" i="1"/>
  <c r="P73" i="1"/>
  <c r="O73" i="1"/>
  <c r="P84" i="1"/>
  <c r="O84" i="1"/>
  <c r="P33" i="1"/>
  <c r="O33" i="1"/>
  <c r="P53" i="1"/>
  <c r="O53" i="1"/>
  <c r="P60" i="1"/>
  <c r="O60" i="1"/>
  <c r="P25" i="1"/>
  <c r="O25" i="1"/>
  <c r="P47" i="1"/>
  <c r="O47" i="1"/>
  <c r="P65" i="1"/>
  <c r="O65" i="1"/>
  <c r="P76" i="1"/>
  <c r="O76" i="1"/>
  <c r="P54" i="1"/>
  <c r="O54" i="1"/>
  <c r="P57" i="1"/>
  <c r="O57" i="1"/>
  <c r="P28" i="1"/>
  <c r="O28" i="1"/>
  <c r="P39" i="1"/>
  <c r="O39" i="1"/>
  <c r="P50" i="1"/>
  <c r="O50" i="1"/>
  <c r="P68" i="1"/>
  <c r="O68" i="1"/>
  <c r="P22" i="1"/>
  <c r="O22" i="1"/>
  <c r="P74" i="1"/>
  <c r="O74" i="1"/>
  <c r="P34" i="1"/>
  <c r="O34" i="1"/>
  <c r="P55" i="1"/>
  <c r="O55" i="1"/>
  <c r="O89" i="1"/>
  <c r="O27" i="1"/>
  <c r="O35" i="1"/>
  <c r="O43" i="1"/>
  <c r="O59" i="1"/>
  <c r="O67" i="1"/>
  <c r="O75" i="1"/>
  <c r="O83" i="1"/>
  <c r="P27" i="1"/>
  <c r="P35" i="1"/>
  <c r="P43" i="1"/>
  <c r="P59" i="1"/>
  <c r="P67" i="1"/>
  <c r="P75" i="1"/>
  <c r="P83" i="1"/>
  <c r="O93" i="1"/>
  <c r="O24" i="1"/>
  <c r="O40" i="1"/>
  <c r="O48" i="1"/>
  <c r="O56" i="1"/>
  <c r="O80" i="1"/>
  <c r="O45" i="1"/>
  <c r="O85" i="1"/>
  <c r="O90" i="1"/>
  <c r="O110" i="1"/>
  <c r="P45" i="1"/>
  <c r="P85" i="1"/>
  <c r="O111" i="1"/>
  <c r="P88" i="1" l="1"/>
  <c r="O88" i="1"/>
  <c r="P23" i="1"/>
  <c r="O23" i="1"/>
  <c r="P98" i="1"/>
  <c r="O98" i="1"/>
  <c r="P107" i="1"/>
  <c r="O107" i="1"/>
  <c r="P41" i="1"/>
  <c r="O41" i="1"/>
  <c r="P77" i="1"/>
  <c r="O77" i="1"/>
  <c r="P51" i="1"/>
  <c r="O51" i="1"/>
  <c r="P11" i="1"/>
  <c r="O11" i="1"/>
  <c r="O64" i="1"/>
  <c r="P64" i="1"/>
  <c r="P95" i="1"/>
  <c r="O95" i="1"/>
  <c r="P13" i="1"/>
  <c r="O13" i="1"/>
  <c r="P108" i="1"/>
  <c r="O108" i="1"/>
  <c r="P32" i="1"/>
  <c r="O32" i="1"/>
  <c r="P69" i="1"/>
  <c r="O69" i="1"/>
  <c r="P14" i="1"/>
  <c r="O14" i="1"/>
  <c r="P21" i="1" l="1"/>
  <c r="O21" i="1"/>
  <c r="P58" i="1"/>
  <c r="O58" i="1"/>
  <c r="P46" i="1"/>
  <c r="O46" i="1"/>
  <c r="P87" i="1"/>
  <c r="O87" i="1"/>
  <c r="P44" i="1"/>
  <c r="O44" i="1"/>
  <c r="P10" i="1"/>
  <c r="O10" i="1"/>
  <c r="P71" i="1"/>
  <c r="O71" i="1"/>
  <c r="P38" i="1"/>
  <c r="O38" i="1"/>
  <c r="P82" i="1"/>
  <c r="O82" i="1"/>
  <c r="O72" i="1"/>
  <c r="P72" i="1"/>
  <c r="P30" i="1"/>
  <c r="O30" i="1"/>
  <c r="P81" i="1"/>
  <c r="O81" i="1"/>
  <c r="O97" i="1"/>
  <c r="P97" i="1"/>
  <c r="P36" i="1" l="1"/>
  <c r="O36" i="1"/>
  <c r="P106" i="1"/>
  <c r="O106" i="1"/>
  <c r="P94" i="1"/>
  <c r="O94" i="1"/>
  <c r="P20" i="1"/>
  <c r="O20" i="1"/>
  <c r="P37" i="1"/>
  <c r="O37" i="1"/>
  <c r="P17" i="1" l="1"/>
  <c r="O17" i="1"/>
  <c r="P18" i="1"/>
  <c r="O18" i="1"/>
  <c r="P19" i="1"/>
  <c r="O19" i="1"/>
  <c r="P91" i="1"/>
  <c r="O91" i="1"/>
  <c r="P16" i="1" l="1"/>
  <c r="O16" i="1"/>
  <c r="P101" i="1" l="1"/>
  <c r="O101" i="1"/>
  <c r="P109" i="1"/>
  <c r="O109" i="1"/>
  <c r="P102" i="1" l="1"/>
  <c r="O102" i="1"/>
  <c r="P104" i="1" l="1"/>
  <c r="O104" i="1"/>
</calcChain>
</file>

<file path=xl/sharedStrings.xml><?xml version="1.0" encoding="utf-8"?>
<sst xmlns="http://schemas.openxmlformats.org/spreadsheetml/2006/main" count="145" uniqueCount="133">
  <si>
    <t>Sabiedriskā pasūtījuma izstrādes, uzskaites un izpildes uzraudzības kārtības nolikuma</t>
  </si>
  <si>
    <t>Pielikums Nr.2 "Plānotā un faktiskā naudas plūsma"</t>
  </si>
  <si>
    <t>VSIA "Latvijas Televīzija" plānotā un faktiskā naudas plūsma un darbības rādītāji</t>
  </si>
  <si>
    <t>2024.gadā</t>
  </si>
  <si>
    <t>EKK kods</t>
  </si>
  <si>
    <t>I ceturksnis</t>
  </si>
  <si>
    <t>II ceturksnis</t>
  </si>
  <si>
    <t>III ceturksnis</t>
  </si>
  <si>
    <t>IV ceturksnis</t>
  </si>
  <si>
    <t>III ceturksnis plāna un izpildes starpība</t>
  </si>
  <si>
    <t>2024. gads</t>
  </si>
  <si>
    <t>Pārskata perioda
( 9 mēnešu) plāna un izpildes starpība</t>
  </si>
  <si>
    <t>Plāns</t>
  </si>
  <si>
    <t>Izpilde</t>
  </si>
  <si>
    <t>Izpilde"-" Plāns (EUR)</t>
  </si>
  <si>
    <t>Izpilde"-" Plāns (%)</t>
  </si>
  <si>
    <t>I. Finanšu rādītāji</t>
  </si>
  <si>
    <t>Ieņēmumi - kopā</t>
  </si>
  <si>
    <t>Valsts budžeta dotācija</t>
  </si>
  <si>
    <t>Transferti</t>
  </si>
  <si>
    <t>Pašu ieņēmumi no uzņēmējdarbības - kopā</t>
  </si>
  <si>
    <t>t.sk Citi ieņēmumi</t>
  </si>
  <si>
    <t>t.sk Telpu noma</t>
  </si>
  <si>
    <t>Izdevumi - kopā</t>
  </si>
  <si>
    <t>1000-4000 6000-7000</t>
  </si>
  <si>
    <t>Uzturēšanas izdevumi</t>
  </si>
  <si>
    <t>1000-2000</t>
  </si>
  <si>
    <t>Kārtējie izdevumi</t>
  </si>
  <si>
    <t>Atlīdzība</t>
  </si>
  <si>
    <t xml:space="preserve">Atalgojums </t>
  </si>
  <si>
    <t>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</si>
  <si>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</si>
  <si>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</si>
  <si>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</si>
  <si>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</si>
  <si>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personisko darba ieguldījumu un darba kvalitāti</t>
  </si>
  <si>
    <t>Piemaksa par papildu darbu</t>
  </si>
  <si>
    <t>Prēmijas un naudas balvas</t>
  </si>
  <si>
    <t>Atalgojums fiziskajām personām uz tiesiskās attiecības regulējošu dokumentu pamata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</si>
  <si>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</si>
  <si>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</si>
  <si>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</si>
  <si>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</si>
  <si>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</si>
  <si>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</si>
  <si>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</si>
  <si>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</si>
  <si>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</si>
  <si>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</si>
  <si>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</si>
  <si>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>Ārvalstu mācību, darba un dienesta komandējumi, darba braucieni</t>
  </si>
  <si>
    <t>Pakalpojumi</t>
  </si>
  <si>
    <t>Izdevumi par sakaru pakalpojumiem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</si>
  <si>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</si>
  <si>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</si>
  <si>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</si>
  <si>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</si>
  <si>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</si>
  <si>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Iestādes administratīvie izdevumi un ar iestādes darbības nodrošināšanu saistītie izdevumi</t>
  </si>
  <si>
    <t xml:space="preserve">Administratīvie izdevumi un sabiedriskās attiecības </t>
  </si>
  <si>
    <t>Auditoru, tulku pakalpojumi, izdevumi par iestāžu pasūtītajiem pētījumiem</t>
  </si>
  <si>
    <t>Izdevumi par transporta pakalpojumiem</t>
  </si>
  <si>
    <t>Izdevumi par mācību pakalpojumiem</t>
  </si>
  <si>
    <t>Maksājumu pakalpojumi un komisijas</t>
  </si>
  <si>
    <t>Pārējie iestādes administratīvie izdevumi</t>
  </si>
  <si>
    <t>Remontdarbi un iestāžu uzturēšanas pakalpojumi (izņemot kapitālo remontu)</t>
  </si>
  <si>
    <t>Transportlīdzekļu uzturēšana un remonts</t>
  </si>
  <si>
    <t>Iekārtas, inventāra un aparatūras remonts, tehniskā apkalpošana</t>
  </si>
  <si>
    <t>Nekustamā īpašuma uzturēšana</t>
  </si>
  <si>
    <t>Apdrošināšanas izdevumi</t>
  </si>
  <si>
    <t>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</si>
  <si>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</si>
  <si>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</si>
  <si>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</si>
  <si>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</si>
  <si>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</si>
  <si>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Citi pakalpojumi</t>
  </si>
  <si>
    <t>Izdevumi juridiskās palīdzības sniedzējiem un zvērinātiem tiesu izpildītājiem</t>
  </si>
  <si>
    <t>Krājumi, materiāli, energoresursi, preces, biroja preces un inventārs, kurus neuzskaita kodā 5000</t>
  </si>
  <si>
    <t>Izdevumi par precēm iestādes darbības nodrošināšanai</t>
  </si>
  <si>
    <t>Biroja preces</t>
  </si>
  <si>
    <t>Inventārs</t>
  </si>
  <si>
    <t>Izdevumi par precēm iestādes administratīvās darbības nodrošināšanai un sabiedrisko attiecību īstenošanai</t>
  </si>
  <si>
    <t>Kurināmais un enerģētiskie materiāli</t>
  </si>
  <si>
    <t>Degviela</t>
  </si>
  <si>
    <t>Kārtējā remonta un iestāžu uzturēšanas materiāli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</si>
  <si>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</si>
  <si>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</si>
  <si>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</si>
  <si>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</si>
  <si>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</si>
  <si>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</si>
  <si>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Pārējie budžeta iestāžu pārskaitītie nodokļi un nodevas</t>
  </si>
  <si>
    <t xml:space="preserve">Maksājumi par budžeta iestādēm piemērotajām sankcijām </t>
  </si>
  <si>
    <t>Procentu izdevumi</t>
  </si>
  <si>
    <t>Procentu maksājumi iekšzemes kredītiestādēm</t>
  </si>
  <si>
    <t>Procentu maksājumi iekšzemes kredītiestādēm no atvasināto finanšu instrumentu lietošanas rezultāta</t>
  </si>
  <si>
    <t>F40121220</t>
  </si>
  <si>
    <t>Saņemto īstermiņa aizņēmumu atmaksa</t>
  </si>
  <si>
    <t>Pamatkapitāla veidošana</t>
  </si>
  <si>
    <t>Nemateriālie ieguldījumi</t>
  </si>
  <si>
    <t>Licences, koncesijas un patenti, preču zīmes un līdzīgas tiesības</t>
  </si>
  <si>
    <t>Pamatlīdzekļi</t>
  </si>
  <si>
    <t>Zeme, ēkas un būves</t>
  </si>
  <si>
    <t>Tehnoloģiskās iekārtas un mašīnas</t>
  </si>
  <si>
    <t>Pārējie pamatlīdzekļi</t>
  </si>
  <si>
    <t>Datortehnika, sakaru un cita biroja tehnika</t>
  </si>
  <si>
    <t>Pārējie iepriekš neklasificētie pamatlīdzekļi</t>
  </si>
  <si>
    <t>Kapitālais remonts un rekonstrukcija</t>
  </si>
  <si>
    <t>Finansiālā bilance</t>
  </si>
  <si>
    <t>Naudas līdzekļu atlikumu izmaiņas: palielinājums (–) vai samazinājums (+)</t>
  </si>
  <si>
    <t>Naudas līdzekļu atlikums perioda sākumā:</t>
  </si>
  <si>
    <t>Naudas līdzekļu atlikums perioda beigās:</t>
  </si>
  <si>
    <t>II. Ieņēmumu un izdevumu ekonomiskais aprēķins</t>
  </si>
  <si>
    <t>Ieņēmumi kopā:</t>
  </si>
  <si>
    <t>Valsts Budžeta dotācija</t>
  </si>
  <si>
    <t>Pašu ieņēmumi</t>
  </si>
  <si>
    <t>Izdevumi kopā:</t>
  </si>
  <si>
    <t>Štata vietas</t>
  </si>
  <si>
    <t>Darbinieku skaits</t>
  </si>
  <si>
    <r>
      <t>Administrācijas darbinieku skaits</t>
    </r>
    <r>
      <rPr>
        <vertAlign val="superscript"/>
        <sz val="9"/>
        <rFont val="Times New Roman"/>
        <family val="1"/>
        <charset val="186"/>
      </rPr>
      <t xml:space="preserve"> 1</t>
    </r>
  </si>
  <si>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 xml:space="preserve"> Norādīt darbinieku skaitu, kas atbilst Peļņas vai zaudējuma aprēķina izmaksu pozīcijas "Administrācijas izmaksas" atspoguļotajam darbinieku skaitam</t>
    </r>
  </si>
  <si>
    <t>Uzņēmuma vadītājs_____________________</t>
  </si>
  <si>
    <t>Sagatavoja___________________________</t>
  </si>
  <si>
    <t>LSM -6553</t>
  </si>
  <si>
    <t>LSM 6553</t>
  </si>
  <si>
    <t>288 103 eur palielinājums( konta sākuma atlikuma izmaiņa)</t>
  </si>
  <si>
    <t>samazinājums 192 800 eur</t>
  </si>
  <si>
    <t>palielinājums 480 903 eur</t>
  </si>
  <si>
    <t>samazinājums 17 600 eur</t>
  </si>
  <si>
    <t>palielinājums 498 503 eur</t>
  </si>
  <si>
    <t>288 103 eur palielinājums( konta atlikuma izmaiņa perioda sākumā)</t>
  </si>
  <si>
    <t>Grozījumi_04.03.2024.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</si>
</sst>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color indexed="8"/>
      <name val="MS Sans Serif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MS Sans Serif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9"/>
      <color indexed="1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u/>
      <sz val="9"/>
      <color indexed="8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u/>
      <sz val="10"/>
      <color indexed="17"/>
      <name val="Times New Roman"/>
      <family val="1"/>
      <charset val="186"/>
    </font>
    <font>
      <b/>
      <sz val="10"/>
      <color indexed="17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u/>
      <sz val="10"/>
      <color indexed="12"/>
      <name val="MS Sans Serif"/>
    </font>
    <font>
      <sz val="10"/>
      <name val="Times New Roman"/>
      <family val="1"/>
    </font>
    <font>
      <sz val="10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3" fontId="2" fillId="0" borderId="0" xfId="2" applyNumberFormat="1" applyFont="1" applyAlignment="1">
      <alignment vertical="top"/>
    </xf>
    <xf numFmtId="0" fontId="4" fillId="0" borderId="0" xfId="2" applyFont="1" applyAlignment="1">
      <alignment wrapText="1"/>
    </xf>
    <xf numFmtId="0" fontId="5" fillId="0" borderId="0" xfId="2" applyFont="1"/>
    <xf numFmtId="0" fontId="3" fillId="0" borderId="0" xfId="2"/>
    <xf numFmtId="0" fontId="6" fillId="0" borderId="0" xfId="2" applyFont="1" applyAlignment="1">
      <alignment horizontal="right" vertical="top"/>
    </xf>
    <xf numFmtId="0" fontId="6" fillId="0" borderId="0" xfId="2" applyFont="1" applyAlignment="1">
      <alignment vertical="top"/>
    </xf>
    <xf numFmtId="0" fontId="7" fillId="0" borderId="0" xfId="2" applyFont="1" applyAlignment="1">
      <alignment horizontal="center" vertical="top"/>
    </xf>
    <xf numFmtId="0" fontId="3" fillId="0" borderId="0" xfId="2" applyAlignment="1">
      <alignment horizontal="center" vertical="top"/>
    </xf>
    <xf numFmtId="3" fontId="3" fillId="0" borderId="0" xfId="2" applyNumberFormat="1" applyAlignment="1">
      <alignment horizontal="center" vertical="top"/>
    </xf>
    <xf numFmtId="3" fontId="10" fillId="0" borderId="5" xfId="2" applyNumberFormat="1" applyFont="1" applyBorder="1" applyAlignment="1">
      <alignment horizontal="center" vertical="top" wrapText="1"/>
    </xf>
    <xf numFmtId="3" fontId="10" fillId="0" borderId="0" xfId="2" applyNumberFormat="1" applyFont="1" applyAlignment="1">
      <alignment horizontal="center" vertical="top" wrapText="1"/>
    </xf>
    <xf numFmtId="3" fontId="10" fillId="0" borderId="7" xfId="2" applyNumberFormat="1" applyFont="1" applyBorder="1" applyAlignment="1">
      <alignment horizontal="center" vertical="top" wrapText="1"/>
    </xf>
    <xf numFmtId="0" fontId="6" fillId="0" borderId="0" xfId="2" applyFont="1"/>
    <xf numFmtId="3" fontId="10" fillId="0" borderId="5" xfId="2" applyNumberFormat="1" applyFont="1" applyBorder="1" applyAlignment="1">
      <alignment horizontal="center" vertical="top"/>
    </xf>
    <xf numFmtId="0" fontId="9" fillId="2" borderId="8" xfId="2" applyFont="1" applyFill="1" applyBorder="1" applyAlignment="1">
      <alignment horizontal="center" vertical="center"/>
    </xf>
    <xf numFmtId="0" fontId="12" fillId="2" borderId="10" xfId="3" applyFont="1" applyFill="1" applyBorder="1"/>
    <xf numFmtId="3" fontId="13" fillId="2" borderId="11" xfId="2" applyNumberFormat="1" applyFont="1" applyFill="1" applyBorder="1" applyAlignment="1">
      <alignment horizontal="center" vertical="top" wrapText="1"/>
    </xf>
    <xf numFmtId="3" fontId="13" fillId="2" borderId="12" xfId="2" applyNumberFormat="1" applyFont="1" applyFill="1" applyBorder="1" applyAlignment="1">
      <alignment horizontal="center" vertical="top" wrapText="1"/>
    </xf>
    <xf numFmtId="3" fontId="13" fillId="0" borderId="0" xfId="2" applyNumberFormat="1" applyFont="1" applyAlignment="1">
      <alignment horizontal="center" vertical="top" wrapText="1"/>
    </xf>
    <xf numFmtId="0" fontId="14" fillId="2" borderId="8" xfId="2" applyFont="1" applyFill="1" applyBorder="1" applyAlignment="1">
      <alignment horizontal="right" vertical="top" wrapText="1"/>
    </xf>
    <xf numFmtId="0" fontId="8" fillId="2" borderId="9" xfId="2" applyFont="1" applyFill="1" applyBorder="1" applyAlignment="1">
      <alignment vertical="top" wrapText="1"/>
    </xf>
    <xf numFmtId="3" fontId="15" fillId="2" borderId="11" xfId="2" applyNumberFormat="1" applyFont="1" applyFill="1" applyBorder="1" applyAlignment="1">
      <alignment vertical="top"/>
    </xf>
    <xf numFmtId="9" fontId="15" fillId="2" borderId="11" xfId="1" applyFont="1" applyFill="1" applyBorder="1" applyAlignment="1">
      <alignment vertical="top"/>
    </xf>
    <xf numFmtId="9" fontId="15" fillId="2" borderId="12" xfId="1" applyFont="1" applyFill="1" applyBorder="1" applyAlignment="1">
      <alignment vertical="top"/>
    </xf>
    <xf numFmtId="9" fontId="15" fillId="0" borderId="0" xfId="1" applyFont="1" applyFill="1" applyBorder="1" applyAlignment="1">
      <alignment vertical="top"/>
    </xf>
    <xf numFmtId="0" fontId="16" fillId="0" borderId="0" xfId="2" applyFont="1"/>
    <xf numFmtId="0" fontId="17" fillId="0" borderId="13" xfId="2" applyFont="1" applyBorder="1" applyAlignment="1">
      <alignment vertical="top"/>
    </xf>
    <xf numFmtId="0" fontId="8" fillId="0" borderId="14" xfId="2" applyFont="1" applyBorder="1" applyAlignment="1">
      <alignment vertical="top" wrapText="1"/>
    </xf>
    <xf numFmtId="3" fontId="10" fillId="0" borderId="15" xfId="4" applyNumberFormat="1" applyFont="1" applyBorder="1" applyAlignment="1">
      <alignment vertical="top"/>
    </xf>
    <xf numFmtId="3" fontId="10" fillId="0" borderId="16" xfId="2" applyNumberFormat="1" applyFont="1" applyBorder="1" applyAlignment="1">
      <alignment vertical="top"/>
    </xf>
    <xf numFmtId="9" fontId="10" fillId="0" borderId="15" xfId="1" applyFont="1" applyBorder="1" applyAlignment="1">
      <alignment vertical="top"/>
    </xf>
    <xf numFmtId="9" fontId="10" fillId="0" borderId="17" xfId="1" applyFont="1" applyBorder="1" applyAlignment="1">
      <alignment vertical="top"/>
    </xf>
    <xf numFmtId="9" fontId="10" fillId="0" borderId="0" xfId="1" applyFont="1" applyFill="1" applyBorder="1" applyAlignment="1">
      <alignment vertical="top"/>
    </xf>
    <xf numFmtId="0" fontId="8" fillId="0" borderId="18" xfId="2" applyFont="1" applyBorder="1" applyAlignment="1">
      <alignment vertical="top" wrapText="1"/>
    </xf>
    <xf numFmtId="9" fontId="10" fillId="0" borderId="16" xfId="1" applyFont="1" applyBorder="1" applyAlignment="1">
      <alignment vertical="top"/>
    </xf>
    <xf numFmtId="9" fontId="10" fillId="0" borderId="19" xfId="1" applyFont="1" applyBorder="1" applyAlignment="1">
      <alignment vertical="top"/>
    </xf>
    <xf numFmtId="0" fontId="8" fillId="0" borderId="20" xfId="2" applyFont="1" applyBorder="1" applyAlignment="1">
      <alignment vertical="top" wrapText="1"/>
    </xf>
    <xf numFmtId="0" fontId="18" fillId="0" borderId="21" xfId="2" applyFont="1" applyBorder="1" applyAlignment="1">
      <alignment vertical="top"/>
    </xf>
    <xf numFmtId="0" fontId="8" fillId="0" borderId="22" xfId="2" applyFont="1" applyBorder="1" applyAlignment="1">
      <alignment vertical="top" wrapText="1"/>
    </xf>
    <xf numFmtId="3" fontId="2" fillId="0" borderId="16" xfId="2" applyNumberFormat="1" applyFont="1" applyBorder="1" applyAlignment="1">
      <alignment vertical="top"/>
    </xf>
    <xf numFmtId="9" fontId="2" fillId="0" borderId="16" xfId="1" applyFont="1" applyBorder="1" applyAlignment="1">
      <alignment vertical="top"/>
    </xf>
    <xf numFmtId="9" fontId="2" fillId="0" borderId="19" xfId="1" applyFont="1" applyBorder="1" applyAlignment="1">
      <alignment vertical="top"/>
    </xf>
    <xf numFmtId="9" fontId="2" fillId="0" borderId="0" xfId="1" applyFont="1" applyFill="1" applyBorder="1" applyAlignment="1">
      <alignment vertical="top"/>
    </xf>
    <xf numFmtId="0" fontId="18" fillId="0" borderId="23" xfId="2" applyFont="1" applyBorder="1" applyAlignment="1">
      <alignment vertical="top"/>
    </xf>
    <xf numFmtId="3" fontId="2" fillId="0" borderId="24" xfId="2" applyNumberFormat="1" applyFont="1" applyBorder="1" applyAlignment="1">
      <alignment vertical="top"/>
    </xf>
    <xf numFmtId="9" fontId="2" fillId="0" borderId="24" xfId="1" applyFont="1" applyBorder="1" applyAlignment="1">
      <alignment vertical="top"/>
    </xf>
    <xf numFmtId="9" fontId="2" fillId="0" borderId="25" xfId="1" applyFont="1" applyBorder="1" applyAlignment="1">
      <alignment vertical="top"/>
    </xf>
    <xf numFmtId="0" fontId="8" fillId="2" borderId="26" xfId="2" applyFont="1" applyFill="1" applyBorder="1" applyAlignment="1">
      <alignment horizontal="right" vertical="top" wrapText="1"/>
    </xf>
    <xf numFmtId="0" fontId="8" fillId="2" borderId="10" xfId="2" applyFont="1" applyFill="1" applyBorder="1" applyAlignment="1">
      <alignment vertical="top" wrapText="1"/>
    </xf>
    <xf numFmtId="3" fontId="15" fillId="2" borderId="7" xfId="2" applyNumberFormat="1" applyFont="1" applyFill="1" applyBorder="1" applyAlignment="1">
      <alignment vertical="top"/>
    </xf>
    <xf numFmtId="9" fontId="15" fillId="2" borderId="7" xfId="1" applyFont="1" applyFill="1" applyBorder="1" applyAlignment="1">
      <alignment vertical="top"/>
    </xf>
    <xf numFmtId="9" fontId="15" fillId="2" borderId="5" xfId="1" applyFont="1" applyFill="1" applyBorder="1" applyAlignment="1">
      <alignment vertical="top"/>
    </xf>
    <xf numFmtId="0" fontId="19" fillId="0" borderId="0" xfId="2" applyFont="1"/>
    <xf numFmtId="0" fontId="8" fillId="3" borderId="26" xfId="2" applyFont="1" applyFill="1" applyBorder="1" applyAlignment="1">
      <alignment horizontal="right" vertical="top" wrapText="1"/>
    </xf>
    <xf numFmtId="0" fontId="8" fillId="3" borderId="10" xfId="2" applyFont="1" applyFill="1" applyBorder="1" applyAlignment="1">
      <alignment vertical="top" wrapText="1"/>
    </xf>
    <xf numFmtId="3" fontId="15" fillId="3" borderId="7" xfId="2" applyNumberFormat="1" applyFont="1" applyFill="1" applyBorder="1" applyAlignment="1">
      <alignment vertical="top"/>
    </xf>
    <xf numFmtId="9" fontId="15" fillId="3" borderId="7" xfId="1" applyFont="1" applyFill="1" applyBorder="1" applyAlignment="1">
      <alignment vertical="top"/>
    </xf>
    <xf numFmtId="9" fontId="15" fillId="3" borderId="5" xfId="1" applyFont="1" applyFill="1" applyBorder="1" applyAlignment="1">
      <alignment vertical="top"/>
    </xf>
    <xf numFmtId="0" fontId="20" fillId="4" borderId="26" xfId="2" applyFont="1" applyFill="1" applyBorder="1" applyAlignment="1">
      <alignment horizontal="left" vertical="top" wrapText="1"/>
    </xf>
    <xf numFmtId="0" fontId="20" fillId="4" borderId="10" xfId="2" applyFont="1" applyFill="1" applyBorder="1" applyAlignment="1">
      <alignment vertical="top" wrapText="1"/>
    </xf>
    <xf numFmtId="3" fontId="10" fillId="4" borderId="7" xfId="2" applyNumberFormat="1" applyFont="1" applyFill="1" applyBorder="1" applyAlignment="1">
      <alignment vertical="top"/>
    </xf>
    <xf numFmtId="9" fontId="10" fillId="4" borderId="7" xfId="1" applyFont="1" applyFill="1" applyBorder="1" applyAlignment="1">
      <alignment vertical="top"/>
    </xf>
    <xf numFmtId="9" fontId="10" fillId="4" borderId="5" xfId="1" applyFont="1" applyFill="1" applyBorder="1" applyAlignment="1">
      <alignment vertical="top"/>
    </xf>
    <xf numFmtId="0" fontId="8" fillId="5" borderId="13" xfId="2" applyFont="1" applyFill="1" applyBorder="1" applyAlignment="1">
      <alignment horizontal="left" vertical="top" wrapText="1"/>
    </xf>
    <xf numFmtId="0" fontId="8" fillId="5" borderId="14" xfId="2" applyFont="1" applyFill="1" applyBorder="1" applyAlignment="1">
      <alignment vertical="top" wrapText="1"/>
    </xf>
    <xf numFmtId="3" fontId="10" fillId="5" borderId="16" xfId="2" applyNumberFormat="1" applyFont="1" applyFill="1" applyBorder="1" applyAlignment="1">
      <alignment vertical="top"/>
    </xf>
    <xf numFmtId="9" fontId="10" fillId="5" borderId="16" xfId="1" applyFont="1" applyFill="1" applyBorder="1" applyAlignment="1">
      <alignment vertical="top"/>
    </xf>
    <xf numFmtId="9" fontId="10" fillId="5" borderId="19" xfId="1" applyFont="1" applyFill="1" applyBorder="1" applyAlignment="1">
      <alignment vertical="top"/>
    </xf>
    <xf numFmtId="0" fontId="8" fillId="5" borderId="27" xfId="2" applyFont="1" applyFill="1" applyBorder="1" applyAlignment="1">
      <alignment horizontal="center" vertical="top" wrapText="1"/>
    </xf>
    <xf numFmtId="0" fontId="8" fillId="5" borderId="20" xfId="2" applyFont="1" applyFill="1" applyBorder="1" applyAlignment="1">
      <alignment vertical="top" wrapText="1"/>
    </xf>
    <xf numFmtId="3" fontId="2" fillId="5" borderId="16" xfId="4" applyNumberFormat="1" applyFont="1" applyFill="1" applyBorder="1" applyAlignment="1">
      <alignment vertical="top"/>
    </xf>
    <xf numFmtId="9" fontId="2" fillId="5" borderId="16" xfId="1" applyFont="1" applyFill="1" applyBorder="1" applyAlignment="1">
      <alignment vertical="top"/>
    </xf>
    <xf numFmtId="9" fontId="2" fillId="5" borderId="19" xfId="1" applyFont="1" applyFill="1" applyBorder="1" applyAlignment="1">
      <alignment vertical="top"/>
    </xf>
    <xf numFmtId="0" fontId="8" fillId="0" borderId="27" xfId="2" applyFont="1" applyBorder="1" applyAlignment="1">
      <alignment horizontal="right" vertical="top" wrapText="1"/>
    </xf>
    <xf numFmtId="3" fontId="2" fillId="0" borderId="15" xfId="2" applyNumberFormat="1" applyFont="1" applyBorder="1" applyAlignment="1">
      <alignment vertical="top"/>
    </xf>
    <xf numFmtId="9" fontId="2" fillId="0" borderId="15" xfId="1" applyFont="1" applyBorder="1" applyAlignment="1">
      <alignment vertical="top"/>
    </xf>
    <xf numFmtId="9" fontId="2" fillId="0" borderId="17" xfId="1" applyFont="1" applyBorder="1" applyAlignment="1">
      <alignment vertical="top"/>
    </xf>
    <xf numFmtId="0" fontId="4" fillId="0" borderId="0" xfId="2" applyFont="1"/>
    <xf numFmtId="3" fontId="2" fillId="5" borderId="16" xfId="2" applyNumberFormat="1" applyFont="1" applyFill="1" applyBorder="1" applyAlignment="1">
      <alignment vertical="top"/>
    </xf>
    <xf numFmtId="0" fontId="8" fillId="0" borderId="27" xfId="2" applyFont="1" applyBorder="1" applyAlignment="1" applyProtection="1">
      <alignment horizontal="right" vertical="top" wrapText="1"/>
      <protection locked="0"/>
    </xf>
    <xf numFmtId="0" fontId="8" fillId="0" borderId="20" xfId="2" applyFont="1" applyBorder="1" applyAlignment="1" applyProtection="1">
      <alignment horizontal="left" vertical="top" wrapText="1"/>
      <protection locked="0"/>
    </xf>
    <xf numFmtId="0" fontId="4" fillId="0" borderId="0" xfId="2" applyFont="1" applyProtection="1">
      <protection locked="0"/>
    </xf>
    <xf numFmtId="0" fontId="8" fillId="0" borderId="27" xfId="2" applyFont="1" applyBorder="1" applyAlignment="1" applyProtection="1">
      <alignment horizontal="center" vertical="top" wrapText="1"/>
      <protection locked="0"/>
    </xf>
    <xf numFmtId="0" fontId="8" fillId="5" borderId="27" xfId="2" applyFont="1" applyFill="1" applyBorder="1" applyAlignment="1">
      <alignment horizontal="left" vertical="top" wrapText="1"/>
    </xf>
    <xf numFmtId="3" fontId="10" fillId="5" borderId="16" xfId="2" applyNumberFormat="1" applyFont="1" applyFill="1" applyBorder="1" applyAlignment="1">
      <alignment horizontal="right" vertical="top"/>
    </xf>
    <xf numFmtId="9" fontId="10" fillId="5" borderId="16" xfId="1" applyFont="1" applyFill="1" applyBorder="1" applyAlignment="1">
      <alignment horizontal="right" vertical="top"/>
    </xf>
    <xf numFmtId="9" fontId="10" fillId="5" borderId="19" xfId="1" applyFont="1" applyFill="1" applyBorder="1" applyAlignment="1">
      <alignment horizontal="right" vertical="top"/>
    </xf>
    <xf numFmtId="9" fontId="10" fillId="0" borderId="0" xfId="1" applyFont="1" applyFill="1" applyBorder="1" applyAlignment="1">
      <alignment horizontal="right" vertical="top"/>
    </xf>
    <xf numFmtId="0" fontId="8" fillId="0" borderId="27" xfId="2" applyFont="1" applyBorder="1" applyAlignment="1">
      <alignment horizontal="center" vertical="top" wrapText="1"/>
    </xf>
    <xf numFmtId="0" fontId="17" fillId="0" borderId="27" xfId="2" applyFont="1" applyBorder="1" applyAlignment="1">
      <alignment horizontal="center" vertical="top" wrapText="1"/>
    </xf>
    <xf numFmtId="0" fontId="17" fillId="0" borderId="20" xfId="2" applyFont="1" applyBorder="1" applyAlignment="1">
      <alignment vertical="top" wrapText="1"/>
    </xf>
    <xf numFmtId="0" fontId="17" fillId="0" borderId="27" xfId="2" applyFont="1" applyBorder="1" applyAlignment="1">
      <alignment horizontal="right" vertical="top" wrapText="1"/>
    </xf>
    <xf numFmtId="0" fontId="8" fillId="0" borderId="20" xfId="2" applyFont="1" applyBorder="1" applyAlignment="1" applyProtection="1">
      <alignment vertical="top" wrapText="1"/>
      <protection locked="0"/>
    </xf>
    <xf numFmtId="3" fontId="10" fillId="4" borderId="7" xfId="2" applyNumberFormat="1" applyFont="1" applyFill="1" applyBorder="1" applyAlignment="1">
      <alignment horizontal="right" vertical="top"/>
    </xf>
    <xf numFmtId="9" fontId="10" fillId="4" borderId="7" xfId="1" applyFont="1" applyFill="1" applyBorder="1" applyAlignment="1">
      <alignment horizontal="right" vertical="top"/>
    </xf>
    <xf numFmtId="9" fontId="10" fillId="4" borderId="5" xfId="1" applyFont="1" applyFill="1" applyBorder="1" applyAlignment="1">
      <alignment horizontal="right" vertical="top"/>
    </xf>
    <xf numFmtId="3" fontId="6" fillId="5" borderId="28" xfId="2" applyNumberFormat="1" applyFont="1" applyFill="1" applyBorder="1" applyAlignment="1">
      <alignment horizontal="right" vertical="top"/>
    </xf>
    <xf numFmtId="9" fontId="6" fillId="5" borderId="28" xfId="1" applyFont="1" applyFill="1" applyBorder="1" applyAlignment="1">
      <alignment horizontal="right" vertical="top"/>
    </xf>
    <xf numFmtId="9" fontId="6" fillId="5" borderId="29" xfId="1" applyFont="1" applyFill="1" applyBorder="1" applyAlignment="1">
      <alignment horizontal="right" vertical="top"/>
    </xf>
    <xf numFmtId="9" fontId="6" fillId="0" borderId="0" xfId="1" applyFont="1" applyFill="1" applyBorder="1" applyAlignment="1">
      <alignment horizontal="right" vertical="top"/>
    </xf>
    <xf numFmtId="3" fontId="5" fillId="5" borderId="15" xfId="2" applyNumberFormat="1" applyFont="1" applyFill="1" applyBorder="1" applyAlignment="1">
      <alignment horizontal="right" vertical="top"/>
    </xf>
    <xf numFmtId="9" fontId="5" fillId="5" borderId="15" xfId="1" applyFont="1" applyFill="1" applyBorder="1" applyAlignment="1">
      <alignment horizontal="right" vertical="top"/>
    </xf>
    <xf numFmtId="9" fontId="5" fillId="5" borderId="17" xfId="1" applyFont="1" applyFill="1" applyBorder="1" applyAlignment="1">
      <alignment horizontal="right" vertical="top"/>
    </xf>
    <xf numFmtId="9" fontId="5" fillId="0" borderId="0" xfId="1" applyFont="1" applyFill="1" applyBorder="1" applyAlignment="1">
      <alignment horizontal="right" vertical="top"/>
    </xf>
    <xf numFmtId="3" fontId="6" fillId="5" borderId="15" xfId="2" applyNumberFormat="1" applyFont="1" applyFill="1" applyBorder="1" applyAlignment="1">
      <alignment horizontal="right" vertical="top"/>
    </xf>
    <xf numFmtId="9" fontId="6" fillId="5" borderId="15" xfId="1" applyFont="1" applyFill="1" applyBorder="1" applyAlignment="1">
      <alignment horizontal="right" vertical="top"/>
    </xf>
    <xf numFmtId="9" fontId="6" fillId="5" borderId="17" xfId="1" applyFont="1" applyFill="1" applyBorder="1" applyAlignment="1">
      <alignment horizontal="right" vertical="top"/>
    </xf>
    <xf numFmtId="0" fontId="8" fillId="5" borderId="20" xfId="2" applyFont="1" applyFill="1" applyBorder="1" applyAlignment="1">
      <alignment horizontal="left" vertical="top" wrapText="1"/>
    </xf>
    <xf numFmtId="1" fontId="6" fillId="5" borderId="15" xfId="2" applyNumberFormat="1" applyFont="1" applyFill="1" applyBorder="1" applyAlignment="1">
      <alignment horizontal="right" vertical="top"/>
    </xf>
    <xf numFmtId="0" fontId="17" fillId="5" borderId="20" xfId="2" applyFont="1" applyFill="1" applyBorder="1" applyAlignment="1">
      <alignment vertical="top" wrapText="1"/>
    </xf>
    <xf numFmtId="0" fontId="8" fillId="0" borderId="20" xfId="2" applyFont="1" applyBorder="1" applyAlignment="1">
      <alignment vertical="top"/>
    </xf>
    <xf numFmtId="0" fontId="8" fillId="0" borderId="21" xfId="2" applyFont="1" applyBorder="1" applyAlignment="1">
      <alignment horizontal="right" vertical="top" wrapText="1"/>
    </xf>
    <xf numFmtId="0" fontId="8" fillId="0" borderId="23" xfId="2" applyFont="1" applyBorder="1" applyAlignment="1">
      <alignment horizontal="right" vertical="top" wrapText="1"/>
    </xf>
    <xf numFmtId="0" fontId="8" fillId="0" borderId="22" xfId="2" applyFont="1" applyBorder="1" applyAlignment="1">
      <alignment vertical="top"/>
    </xf>
    <xf numFmtId="0" fontId="21" fillId="4" borderId="26" xfId="2" applyFont="1" applyFill="1" applyBorder="1" applyAlignment="1">
      <alignment horizontal="left" vertical="top" wrapText="1"/>
    </xf>
    <xf numFmtId="0" fontId="21" fillId="4" borderId="10" xfId="2" applyFont="1" applyFill="1" applyBorder="1" applyAlignment="1">
      <alignment vertical="top" wrapText="1"/>
    </xf>
    <xf numFmtId="0" fontId="22" fillId="0" borderId="0" xfId="2" applyFont="1"/>
    <xf numFmtId="0" fontId="17" fillId="5" borderId="13" xfId="2" applyFont="1" applyFill="1" applyBorder="1" applyAlignment="1">
      <alignment horizontal="left" vertical="top" wrapText="1"/>
    </xf>
    <xf numFmtId="0" fontId="17" fillId="5" borderId="14" xfId="2" applyFont="1" applyFill="1" applyBorder="1" applyAlignment="1">
      <alignment vertical="top" wrapText="1"/>
    </xf>
    <xf numFmtId="0" fontId="23" fillId="0" borderId="0" xfId="2" applyFont="1"/>
    <xf numFmtId="0" fontId="17" fillId="5" borderId="27" xfId="2" applyFont="1" applyFill="1" applyBorder="1" applyAlignment="1">
      <alignment horizontal="center" vertical="top" wrapText="1"/>
    </xf>
    <xf numFmtId="3" fontId="2" fillId="5" borderId="16" xfId="2" applyNumberFormat="1" applyFont="1" applyFill="1" applyBorder="1" applyAlignment="1">
      <alignment horizontal="right" vertical="top"/>
    </xf>
    <xf numFmtId="9" fontId="2" fillId="5" borderId="16" xfId="1" applyFont="1" applyFill="1" applyBorder="1" applyAlignment="1">
      <alignment horizontal="right" vertical="top"/>
    </xf>
    <xf numFmtId="9" fontId="2" fillId="5" borderId="19" xfId="1" applyFont="1" applyFill="1" applyBorder="1" applyAlignment="1">
      <alignment horizontal="right" vertical="top"/>
    </xf>
    <xf numFmtId="9" fontId="2" fillId="0" borderId="0" xfId="1" applyFont="1" applyFill="1" applyBorder="1" applyAlignment="1">
      <alignment horizontal="right" vertical="top"/>
    </xf>
    <xf numFmtId="0" fontId="10" fillId="0" borderId="0" xfId="2" applyFont="1"/>
    <xf numFmtId="0" fontId="2" fillId="0" borderId="0" xfId="2" applyFont="1"/>
    <xf numFmtId="164" fontId="23" fillId="0" borderId="0" xfId="2" applyNumberFormat="1" applyFont="1"/>
    <xf numFmtId="0" fontId="17" fillId="5" borderId="27" xfId="2" applyFont="1" applyFill="1" applyBorder="1" applyAlignment="1">
      <alignment horizontal="left" vertical="top" wrapText="1"/>
    </xf>
    <xf numFmtId="3" fontId="10" fillId="5" borderId="16" xfId="4" applyNumberFormat="1" applyFont="1" applyFill="1" applyBorder="1" applyAlignment="1">
      <alignment horizontal="right" vertical="top"/>
    </xf>
    <xf numFmtId="0" fontId="17" fillId="0" borderId="21" xfId="2" applyFont="1" applyBorder="1" applyAlignment="1">
      <alignment horizontal="right" vertical="top" wrapText="1"/>
    </xf>
    <xf numFmtId="0" fontId="17" fillId="0" borderId="22" xfId="2" applyFont="1" applyBorder="1" applyAlignment="1">
      <alignment vertical="top" wrapText="1"/>
    </xf>
    <xf numFmtId="0" fontId="17" fillId="0" borderId="23" xfId="2" applyFont="1" applyBorder="1" applyAlignment="1">
      <alignment horizontal="right" vertical="top" wrapText="1"/>
    </xf>
    <xf numFmtId="0" fontId="17" fillId="0" borderId="18" xfId="2" applyFont="1" applyBorder="1" applyAlignment="1">
      <alignment vertical="top" wrapText="1"/>
    </xf>
    <xf numFmtId="0" fontId="18" fillId="0" borderId="26" xfId="2" applyFont="1" applyBorder="1"/>
    <xf numFmtId="0" fontId="17" fillId="0" borderId="10" xfId="2" applyFont="1" applyBorder="1" applyAlignment="1">
      <alignment wrapText="1"/>
    </xf>
    <xf numFmtId="3" fontId="10" fillId="0" borderId="7" xfId="2" applyNumberFormat="1" applyFont="1" applyBorder="1" applyAlignment="1">
      <alignment horizontal="right" vertical="top"/>
    </xf>
    <xf numFmtId="9" fontId="10" fillId="0" borderId="7" xfId="1" applyFont="1" applyBorder="1" applyAlignment="1">
      <alignment horizontal="right" vertical="top"/>
    </xf>
    <xf numFmtId="9" fontId="10" fillId="0" borderId="5" xfId="1" applyFont="1" applyBorder="1" applyAlignment="1">
      <alignment horizontal="right" vertical="top"/>
    </xf>
    <xf numFmtId="0" fontId="18" fillId="0" borderId="10" xfId="2" applyFont="1" applyBorder="1" applyAlignment="1">
      <alignment horizontal="left" wrapText="1"/>
    </xf>
    <xf numFmtId="3" fontId="2" fillId="0" borderId="7" xfId="2" applyNumberFormat="1" applyFont="1" applyBorder="1" applyAlignment="1" applyProtection="1">
      <alignment horizontal="right" vertical="top"/>
      <protection locked="0"/>
    </xf>
    <xf numFmtId="9" fontId="2" fillId="0" borderId="7" xfId="1" applyFont="1" applyBorder="1" applyAlignment="1" applyProtection="1">
      <alignment horizontal="right" vertical="top"/>
      <protection locked="0"/>
    </xf>
    <xf numFmtId="9" fontId="2" fillId="0" borderId="5" xfId="1" applyFont="1" applyBorder="1" applyAlignment="1" applyProtection="1">
      <alignment horizontal="right" vertical="top"/>
      <protection locked="0"/>
    </xf>
    <xf numFmtId="9" fontId="2" fillId="0" borderId="0" xfId="1" applyFont="1" applyFill="1" applyBorder="1" applyAlignment="1" applyProtection="1">
      <alignment horizontal="right" vertical="top"/>
      <protection locked="0"/>
    </xf>
    <xf numFmtId="3" fontId="2" fillId="0" borderId="7" xfId="4" applyNumberFormat="1" applyFont="1" applyBorder="1" applyAlignment="1" applyProtection="1">
      <alignment horizontal="right" vertical="top"/>
      <protection locked="0"/>
    </xf>
    <xf numFmtId="0" fontId="8" fillId="2" borderId="26" xfId="0" applyFont="1" applyFill="1" applyBorder="1" applyAlignment="1">
      <alignment horizontal="right" vertical="top"/>
    </xf>
    <xf numFmtId="0" fontId="17" fillId="2" borderId="10" xfId="0" applyFont="1" applyFill="1" applyBorder="1" applyAlignment="1">
      <alignment vertical="top"/>
    </xf>
    <xf numFmtId="3" fontId="2" fillId="2" borderId="7" xfId="0" applyNumberFormat="1" applyFont="1" applyFill="1" applyBorder="1" applyAlignment="1">
      <alignment vertical="top"/>
    </xf>
    <xf numFmtId="9" fontId="2" fillId="2" borderId="5" xfId="1" applyFont="1" applyFill="1" applyBorder="1" applyAlignment="1">
      <alignment vertical="top"/>
    </xf>
    <xf numFmtId="0" fontId="8" fillId="4" borderId="13" xfId="0" applyFont="1" applyFill="1" applyBorder="1" applyAlignment="1">
      <alignment horizontal="right" vertical="top"/>
    </xf>
    <xf numFmtId="0" fontId="8" fillId="4" borderId="14" xfId="0" applyFont="1" applyFill="1" applyBorder="1" applyAlignment="1">
      <alignment vertical="top"/>
    </xf>
    <xf numFmtId="3" fontId="2" fillId="4" borderId="16" xfId="0" applyNumberFormat="1" applyFont="1" applyFill="1" applyBorder="1" applyAlignment="1">
      <alignment vertical="top"/>
    </xf>
    <xf numFmtId="3" fontId="2" fillId="4" borderId="16" xfId="2" applyNumberFormat="1" applyFont="1" applyFill="1" applyBorder="1" applyAlignment="1">
      <alignment vertical="top"/>
    </xf>
    <xf numFmtId="9" fontId="2" fillId="4" borderId="16" xfId="1" applyFont="1" applyFill="1" applyBorder="1" applyAlignment="1">
      <alignment vertical="top"/>
    </xf>
    <xf numFmtId="9" fontId="2" fillId="4" borderId="19" xfId="1" applyFont="1" applyFill="1" applyBorder="1" applyAlignment="1">
      <alignment vertical="top"/>
    </xf>
    <xf numFmtId="0" fontId="8" fillId="0" borderId="27" xfId="0" applyFont="1" applyBorder="1" applyAlignment="1">
      <alignment horizontal="right" vertical="top"/>
    </xf>
    <xf numFmtId="0" fontId="24" fillId="0" borderId="20" xfId="0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0" fontId="8" fillId="4" borderId="27" xfId="0" applyFont="1" applyFill="1" applyBorder="1" applyAlignment="1">
      <alignment horizontal="right" vertical="top"/>
    </xf>
    <xf numFmtId="0" fontId="8" fillId="4" borderId="20" xfId="0" applyFont="1" applyFill="1" applyBorder="1" applyAlignment="1">
      <alignment vertical="top"/>
    </xf>
    <xf numFmtId="3" fontId="2" fillId="4" borderId="15" xfId="0" applyNumberFormat="1" applyFont="1" applyFill="1" applyBorder="1" applyAlignment="1">
      <alignment vertical="top"/>
    </xf>
    <xf numFmtId="3" fontId="2" fillId="4" borderId="15" xfId="2" applyNumberFormat="1" applyFont="1" applyFill="1" applyBorder="1" applyAlignment="1">
      <alignment vertical="top"/>
    </xf>
    <xf numFmtId="9" fontId="2" fillId="4" borderId="15" xfId="1" applyFont="1" applyFill="1" applyBorder="1" applyAlignment="1">
      <alignment vertical="top"/>
    </xf>
    <xf numFmtId="9" fontId="2" fillId="4" borderId="17" xfId="1" applyFont="1" applyFill="1" applyBorder="1" applyAlignment="1">
      <alignment vertical="top"/>
    </xf>
    <xf numFmtId="0" fontId="8" fillId="0" borderId="26" xfId="0" applyFont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3" fontId="10" fillId="0" borderId="7" xfId="0" applyNumberFormat="1" applyFont="1" applyBorder="1" applyAlignment="1">
      <alignment vertical="top"/>
    </xf>
    <xf numFmtId="3" fontId="25" fillId="0" borderId="7" xfId="0" applyNumberFormat="1" applyFont="1" applyBorder="1" applyAlignment="1">
      <alignment vertical="top"/>
    </xf>
    <xf numFmtId="9" fontId="25" fillId="0" borderId="7" xfId="1" applyFont="1" applyBorder="1" applyAlignment="1">
      <alignment vertical="top"/>
    </xf>
    <xf numFmtId="9" fontId="10" fillId="0" borderId="5" xfId="1" applyFont="1" applyBorder="1" applyAlignment="1">
      <alignment vertical="top"/>
    </xf>
    <xf numFmtId="0" fontId="17" fillId="0" borderId="26" xfId="0" applyFont="1" applyBorder="1" applyAlignment="1">
      <alignment horizontal="right" vertical="top"/>
    </xf>
    <xf numFmtId="0" fontId="17" fillId="0" borderId="10" xfId="0" applyFont="1" applyBorder="1" applyAlignment="1">
      <alignment vertical="top"/>
    </xf>
    <xf numFmtId="0" fontId="27" fillId="0" borderId="0" xfId="5" applyAlignment="1" applyProtection="1"/>
    <xf numFmtId="0" fontId="28" fillId="0" borderId="0" xfId="2" applyFont="1"/>
    <xf numFmtId="3" fontId="28" fillId="0" borderId="0" xfId="2" applyNumberFormat="1" applyFont="1"/>
    <xf numFmtId="3" fontId="29" fillId="0" borderId="0" xfId="2" applyNumberFormat="1" applyFont="1"/>
    <xf numFmtId="0" fontId="18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0" xfId="2" applyNumberFormat="1" applyFont="1"/>
    <xf numFmtId="3" fontId="10" fillId="0" borderId="3" xfId="2" applyNumberFormat="1" applyFont="1" applyBorder="1" applyAlignment="1">
      <alignment horizontal="center" vertical="top" wrapText="1"/>
    </xf>
    <xf numFmtId="3" fontId="10" fillId="0" borderId="4" xfId="2" applyNumberFormat="1" applyFont="1" applyBorder="1" applyAlignment="1">
      <alignment horizontal="center" vertical="top" wrapText="1"/>
    </xf>
    <xf numFmtId="3" fontId="10" fillId="0" borderId="5" xfId="2" applyNumberFormat="1" applyFont="1" applyBorder="1" applyAlignment="1">
      <alignment horizontal="center" vertical="top" wrapText="1"/>
    </xf>
    <xf numFmtId="3" fontId="10" fillId="0" borderId="6" xfId="2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7" fillId="0" borderId="0" xfId="2" applyFont="1" applyAlignment="1">
      <alignment horizontal="center" vertical="top"/>
    </xf>
    <xf numFmtId="0" fontId="8" fillId="0" borderId="1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0" fontId="9" fillId="0" borderId="2" xfId="2" applyFont="1" applyBorder="1" applyAlignment="1">
      <alignment horizontal="left" vertical="top" wrapText="1"/>
    </xf>
    <xf numFmtId="0" fontId="9" fillId="0" borderId="9" xfId="2" applyFont="1" applyBorder="1" applyAlignment="1">
      <alignment horizontal="left" vertical="top" wrapText="1"/>
    </xf>
    <xf numFmtId="3" fontId="10" fillId="0" borderId="3" xfId="2" applyNumberFormat="1" applyFont="1" applyBorder="1" applyAlignment="1">
      <alignment horizontal="center" vertical="top"/>
    </xf>
    <xf numFmtId="3" fontId="10" fillId="0" borderId="4" xfId="2" applyNumberFormat="1" applyFont="1" applyBorder="1" applyAlignment="1">
      <alignment horizontal="center" vertical="top"/>
    </xf>
  </cellXfs>
  <cellStyles count="6">
    <cellStyle name="Hipersaite" xfId="5" builtinId="8"/>
    <cellStyle name="Normal 2 2" xfId="2" xr:uid="{524F30B0-1718-4758-B30A-DC51AC72F498}"/>
    <cellStyle name="Normal 4" xfId="4" xr:uid="{63785A7C-7B8C-4CDF-A745-90F83DC89C08}"/>
    <cellStyle name="Normal_10 forma" xfId="3" xr:uid="{8B53EBAB-3FAF-4E54-89ED-2C78879459DA}"/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09A1A-A310-49F7-A466-D68989CCF022}">
  <sheetPr>
    <tabColor rgb="FF92D050"/>
  </sheetPr>
  <dimension ref="A1:W119"/>
  <sheetViews>
    <sheetView tabSelected="1" zoomScaleNormal="100" zoomScaleSheetLayoutView="85" workbookViewId="0">
      <pane ySplit="8" topLeftCell="A93" activePane="bottomLeft" state="frozen"/>
      <selection pane="bottomLeft" activeCell="R8" sqref="R8"/>
    </sheetView>
  </sheetViews>
  <sheetFormatPr defaultColWidth="11.42578125" defaultRowHeight="12.75" outlineLevelRow="1" x14ac:dyDescent="0.2"/>
  <cols>
    <col min="1" max="1" width="9.85546875" style="5" customWidth="1"/>
    <col min="2" max="2" width="31" style="6" customWidth="1"/>
    <col min="3" max="4" width="10.140625" style="1" bestFit="1" customWidth="1"/>
    <col min="5" max="5" width="11.5703125" style="1" customWidth="1"/>
    <col min="6" max="6" width="10.140625" style="1" bestFit="1" customWidth="1"/>
    <col min="7" max="7" width="11.140625" style="1" customWidth="1"/>
    <col min="8" max="8" width="10.140625" style="1" bestFit="1" customWidth="1"/>
    <col min="9" max="9" width="11.140625" style="1" customWidth="1"/>
    <col min="10" max="10" width="9.140625" style="1" customWidth="1"/>
    <col min="11" max="11" width="10.85546875" style="1" hidden="1" customWidth="1"/>
    <col min="12" max="12" width="9.140625" style="1" hidden="1" customWidth="1"/>
    <col min="13" max="14" width="11.140625" style="1" customWidth="1"/>
    <col min="15" max="15" width="13.7109375" style="3" hidden="1" customWidth="1"/>
    <col min="16" max="16" width="0" style="3" hidden="1" customWidth="1"/>
    <col min="17" max="16384" width="11.42578125" style="3"/>
  </cols>
  <sheetData>
    <row r="1" spans="1:18" x14ac:dyDescent="0.2">
      <c r="A1" s="185" t="s">
        <v>0</v>
      </c>
      <c r="B1" s="185"/>
      <c r="J1" s="2"/>
      <c r="K1" s="2"/>
      <c r="L1" s="2"/>
      <c r="M1" s="2"/>
      <c r="N1" s="2"/>
    </row>
    <row r="2" spans="1:18" ht="24.75" customHeight="1" x14ac:dyDescent="0.2">
      <c r="A2" s="185" t="s">
        <v>1</v>
      </c>
      <c r="B2" s="185"/>
      <c r="J2" s="4"/>
      <c r="K2" s="4"/>
      <c r="L2" s="4"/>
      <c r="M2" s="4"/>
      <c r="N2" s="4"/>
    </row>
    <row r="3" spans="1:18" x14ac:dyDescent="0.2">
      <c r="J3" s="4"/>
      <c r="K3" s="4"/>
      <c r="L3" s="4"/>
      <c r="M3" s="4"/>
      <c r="N3" s="4"/>
    </row>
    <row r="4" spans="1:18" ht="15.75" x14ac:dyDescent="0.2">
      <c r="A4" s="186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8" ht="15.75" x14ac:dyDescent="0.2">
      <c r="A5" s="186" t="s">
        <v>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8" ht="15.75" outlineLevel="1" x14ac:dyDescent="0.2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13" customFormat="1" ht="36.75" customHeight="1" x14ac:dyDescent="0.2">
      <c r="A7" s="187" t="s">
        <v>4</v>
      </c>
      <c r="B7" s="189"/>
      <c r="C7" s="191" t="s">
        <v>5</v>
      </c>
      <c r="D7" s="192"/>
      <c r="E7" s="191" t="s">
        <v>6</v>
      </c>
      <c r="F7" s="192"/>
      <c r="G7" s="191" t="s">
        <v>7</v>
      </c>
      <c r="H7" s="192"/>
      <c r="I7" s="191" t="s">
        <v>8</v>
      </c>
      <c r="J7" s="192"/>
      <c r="K7" s="181" t="s">
        <v>9</v>
      </c>
      <c r="L7" s="182"/>
      <c r="M7" s="183" t="s">
        <v>10</v>
      </c>
      <c r="N7" s="184"/>
      <c r="O7" s="183" t="s">
        <v>11</v>
      </c>
      <c r="P7" s="184"/>
      <c r="Q7" s="11"/>
      <c r="R7" s="13" t="s">
        <v>132</v>
      </c>
    </row>
    <row r="8" spans="1:18" s="13" customFormat="1" ht="25.5" x14ac:dyDescent="0.2">
      <c r="A8" s="188"/>
      <c r="B8" s="190"/>
      <c r="C8" s="14" t="s">
        <v>12</v>
      </c>
      <c r="D8" s="14" t="s">
        <v>13</v>
      </c>
      <c r="E8" s="14" t="s">
        <v>12</v>
      </c>
      <c r="F8" s="14" t="s">
        <v>13</v>
      </c>
      <c r="G8" s="14" t="s">
        <v>12</v>
      </c>
      <c r="H8" s="14" t="s">
        <v>13</v>
      </c>
      <c r="I8" s="14" t="s">
        <v>12</v>
      </c>
      <c r="J8" s="14" t="s">
        <v>13</v>
      </c>
      <c r="K8" s="12" t="s">
        <v>14</v>
      </c>
      <c r="L8" s="12" t="s">
        <v>15</v>
      </c>
      <c r="M8" s="12" t="s">
        <v>12</v>
      </c>
      <c r="N8" s="12" t="s">
        <v>13</v>
      </c>
      <c r="O8" s="12" t="s">
        <v>14</v>
      </c>
      <c r="P8" s="10" t="s">
        <v>15</v>
      </c>
      <c r="Q8" s="11"/>
    </row>
    <row r="9" spans="1:18" s="13" customFormat="1" x14ac:dyDescent="0.2">
      <c r="A9" s="15"/>
      <c r="B9" s="16" t="s">
        <v>16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9"/>
    </row>
    <row r="10" spans="1:18" s="26" customFormat="1" ht="14.25" x14ac:dyDescent="0.2">
      <c r="A10" s="20"/>
      <c r="B10" s="21" t="s">
        <v>17</v>
      </c>
      <c r="C10" s="22">
        <v>8663915.8000000007</v>
      </c>
      <c r="D10" s="22"/>
      <c r="E10" s="22">
        <v>8141532.46</v>
      </c>
      <c r="F10" s="22"/>
      <c r="G10" s="22">
        <v>7353815.0899999999</v>
      </c>
      <c r="H10" s="22"/>
      <c r="I10" s="22">
        <v>7228716.6500000004</v>
      </c>
      <c r="J10" s="22"/>
      <c r="K10" s="22">
        <v>-7353815.0899999999</v>
      </c>
      <c r="L10" s="23">
        <v>-1</v>
      </c>
      <c r="M10" s="22">
        <v>31387980</v>
      </c>
      <c r="N10" s="22"/>
      <c r="O10" s="22">
        <f>N10-M10</f>
        <v>-31387980</v>
      </c>
      <c r="P10" s="24">
        <f>IFERROR(N10/M10-1,0)</f>
        <v>-1</v>
      </c>
      <c r="Q10" s="25"/>
    </row>
    <row r="11" spans="1:18" x14ac:dyDescent="0.2">
      <c r="A11" s="27"/>
      <c r="B11" s="28" t="s">
        <v>18</v>
      </c>
      <c r="C11" s="29">
        <v>8400000</v>
      </c>
      <c r="D11" s="30"/>
      <c r="E11" s="29">
        <v>7800000</v>
      </c>
      <c r="F11" s="30"/>
      <c r="G11" s="29">
        <v>7200000</v>
      </c>
      <c r="H11" s="30"/>
      <c r="I11" s="29">
        <v>7079980</v>
      </c>
      <c r="J11" s="29"/>
      <c r="K11" s="29">
        <v>-7200000</v>
      </c>
      <c r="L11" s="31">
        <v>-1</v>
      </c>
      <c r="M11" s="29">
        <v>30479980</v>
      </c>
      <c r="N11" s="29"/>
      <c r="O11" s="29">
        <f t="shared" ref="O11:O74" si="0">N11-M11</f>
        <v>-30479980</v>
      </c>
      <c r="P11" s="32">
        <f t="shared" ref="P11:P74" si="1">IFERROR(N11/M11-1,0)</f>
        <v>-1</v>
      </c>
      <c r="Q11" s="33"/>
    </row>
    <row r="12" spans="1:18" x14ac:dyDescent="0.2">
      <c r="A12" s="27"/>
      <c r="B12" s="34" t="s">
        <v>19</v>
      </c>
      <c r="C12" s="30"/>
      <c r="D12" s="30"/>
      <c r="E12" s="30"/>
      <c r="F12" s="30"/>
      <c r="G12" s="30"/>
      <c r="H12" s="30"/>
      <c r="I12" s="30"/>
      <c r="J12" s="30"/>
      <c r="K12" s="30">
        <v>0</v>
      </c>
      <c r="L12" s="35">
        <v>0</v>
      </c>
      <c r="M12" s="30">
        <v>0</v>
      </c>
      <c r="N12" s="30"/>
      <c r="O12" s="30">
        <f t="shared" si="0"/>
        <v>0</v>
      </c>
      <c r="P12" s="36">
        <f t="shared" si="1"/>
        <v>0</v>
      </c>
      <c r="Q12" s="33"/>
    </row>
    <row r="13" spans="1:18" ht="24" x14ac:dyDescent="0.2">
      <c r="A13" s="27"/>
      <c r="B13" s="37" t="s">
        <v>20</v>
      </c>
      <c r="C13" s="29">
        <v>263915.8</v>
      </c>
      <c r="D13" s="29"/>
      <c r="E13" s="29">
        <v>341532.45999999996</v>
      </c>
      <c r="F13" s="29"/>
      <c r="G13" s="29">
        <v>153815.09</v>
      </c>
      <c r="H13" s="29"/>
      <c r="I13" s="29">
        <v>148736.65000000002</v>
      </c>
      <c r="J13" s="29"/>
      <c r="K13" s="29">
        <v>-153815.09</v>
      </c>
      <c r="L13" s="31">
        <v>-1</v>
      </c>
      <c r="M13" s="30">
        <v>908000</v>
      </c>
      <c r="N13" s="29"/>
      <c r="O13" s="29">
        <f t="shared" si="0"/>
        <v>-908000</v>
      </c>
      <c r="P13" s="32">
        <f t="shared" si="1"/>
        <v>-1</v>
      </c>
      <c r="Q13" s="33"/>
    </row>
    <row r="14" spans="1:18" s="13" customFormat="1" x14ac:dyDescent="0.2">
      <c r="A14" s="38"/>
      <c r="B14" s="39" t="s">
        <v>21</v>
      </c>
      <c r="C14" s="40">
        <v>159512.21</v>
      </c>
      <c r="D14" s="40"/>
      <c r="E14" s="40">
        <v>240868.77999999997</v>
      </c>
      <c r="F14" s="40"/>
      <c r="G14" s="40">
        <v>42921.119999999995</v>
      </c>
      <c r="H14" s="40"/>
      <c r="I14" s="40">
        <v>39697.89</v>
      </c>
      <c r="J14" s="40"/>
      <c r="K14" s="40">
        <v>-42921.119999999995</v>
      </c>
      <c r="L14" s="41">
        <v>-1</v>
      </c>
      <c r="M14" s="40">
        <v>483000</v>
      </c>
      <c r="N14" s="40"/>
      <c r="O14" s="40">
        <f t="shared" si="0"/>
        <v>-483000</v>
      </c>
      <c r="P14" s="42">
        <f t="shared" si="1"/>
        <v>-1</v>
      </c>
      <c r="Q14" s="43"/>
    </row>
    <row r="15" spans="1:18" s="13" customFormat="1" x14ac:dyDescent="0.2">
      <c r="A15" s="44"/>
      <c r="B15" s="34" t="s">
        <v>22</v>
      </c>
      <c r="C15" s="40">
        <v>104403.59</v>
      </c>
      <c r="D15" s="45"/>
      <c r="E15" s="40">
        <v>100663.67999999999</v>
      </c>
      <c r="F15" s="45"/>
      <c r="G15" s="40">
        <v>110893.97</v>
      </c>
      <c r="H15" s="45"/>
      <c r="I15" s="40">
        <v>109038.76000000001</v>
      </c>
      <c r="J15" s="45"/>
      <c r="K15" s="45"/>
      <c r="L15" s="46"/>
      <c r="M15" s="40">
        <v>425000</v>
      </c>
      <c r="N15" s="45"/>
      <c r="O15" s="45"/>
      <c r="P15" s="47"/>
      <c r="Q15" s="43"/>
    </row>
    <row r="16" spans="1:18" s="53" customFormat="1" ht="15" x14ac:dyDescent="0.25">
      <c r="A16" s="48"/>
      <c r="B16" s="49" t="s">
        <v>23</v>
      </c>
      <c r="C16" s="50">
        <v>8813196.7700000014</v>
      </c>
      <c r="D16" s="50"/>
      <c r="E16" s="50">
        <v>9173699.0099999998</v>
      </c>
      <c r="F16" s="50"/>
      <c r="G16" s="50">
        <v>7128791.7800000012</v>
      </c>
      <c r="H16" s="50"/>
      <c r="I16" s="50">
        <v>7902596.6200000001</v>
      </c>
      <c r="J16" s="50"/>
      <c r="K16" s="50">
        <v>-7128791.7800000012</v>
      </c>
      <c r="L16" s="51">
        <v>-1</v>
      </c>
      <c r="M16" s="50">
        <v>33018284.180000003</v>
      </c>
      <c r="N16" s="50"/>
      <c r="O16" s="50">
        <f t="shared" si="0"/>
        <v>-33018284.180000003</v>
      </c>
      <c r="P16" s="52">
        <f t="shared" si="1"/>
        <v>-1</v>
      </c>
      <c r="Q16" s="25"/>
    </row>
    <row r="17" spans="1:23" s="53" customFormat="1" ht="24" x14ac:dyDescent="0.25">
      <c r="A17" s="54" t="s">
        <v>24</v>
      </c>
      <c r="B17" s="55" t="s">
        <v>25</v>
      </c>
      <c r="C17" s="56">
        <v>6855836.7800000012</v>
      </c>
      <c r="D17" s="56"/>
      <c r="E17" s="56">
        <v>6579448.0700000003</v>
      </c>
      <c r="F17" s="56"/>
      <c r="G17" s="56">
        <v>6000662.3400000008</v>
      </c>
      <c r="H17" s="56"/>
      <c r="I17" s="56">
        <v>7061678.2300000004</v>
      </c>
      <c r="J17" s="56"/>
      <c r="K17" s="56">
        <v>-6000662.3400000008</v>
      </c>
      <c r="L17" s="57">
        <v>-1</v>
      </c>
      <c r="M17" s="56">
        <v>26497625.420000002</v>
      </c>
      <c r="N17" s="56"/>
      <c r="O17" s="56">
        <f t="shared" si="0"/>
        <v>-26497625.420000002</v>
      </c>
      <c r="P17" s="58">
        <f t="shared" si="1"/>
        <v>-1</v>
      </c>
      <c r="Q17" s="25"/>
    </row>
    <row r="18" spans="1:23" s="53" customFormat="1" ht="13.5" customHeight="1" x14ac:dyDescent="0.25">
      <c r="A18" s="54" t="s">
        <v>26</v>
      </c>
      <c r="B18" s="55" t="s">
        <v>27</v>
      </c>
      <c r="C18" s="56">
        <v>6855836.7800000012</v>
      </c>
      <c r="D18" s="56"/>
      <c r="E18" s="56">
        <v>6579448.0700000003</v>
      </c>
      <c r="F18" s="56"/>
      <c r="G18" s="56">
        <v>6000662.3400000008</v>
      </c>
      <c r="H18" s="56"/>
      <c r="I18" s="56">
        <v>7061678.2300000004</v>
      </c>
      <c r="J18" s="56"/>
      <c r="K18" s="56">
        <v>-6000662.3400000008</v>
      </c>
      <c r="L18" s="57">
        <v>-1</v>
      </c>
      <c r="M18" s="56">
        <v>26497625.420000002</v>
      </c>
      <c r="N18" s="56"/>
      <c r="O18" s="56">
        <f t="shared" si="0"/>
        <v>-26497625.420000002</v>
      </c>
      <c r="P18" s="58">
        <f t="shared" si="1"/>
        <v>-1</v>
      </c>
      <c r="Q18" s="25"/>
    </row>
    <row r="19" spans="1:23" x14ac:dyDescent="0.2">
      <c r="A19" s="59">
        <v>1000</v>
      </c>
      <c r="B19" s="60" t="s">
        <v>28</v>
      </c>
      <c r="C19" s="61">
        <v>4511416.080000001</v>
      </c>
      <c r="D19" s="61"/>
      <c r="E19" s="61">
        <v>4656489.5</v>
      </c>
      <c r="F19" s="61"/>
      <c r="G19" s="61">
        <v>4001529.3100000005</v>
      </c>
      <c r="H19" s="61"/>
      <c r="I19" s="61">
        <v>4754256.58</v>
      </c>
      <c r="J19" s="61"/>
      <c r="K19" s="61">
        <v>-4001529.3100000005</v>
      </c>
      <c r="L19" s="62">
        <v>-1</v>
      </c>
      <c r="M19" s="61">
        <v>17923691.470000003</v>
      </c>
      <c r="N19" s="61"/>
      <c r="O19" s="61">
        <f t="shared" si="0"/>
        <v>-17923691.470000003</v>
      </c>
      <c r="P19" s="63">
        <f t="shared" si="1"/>
        <v>-1</v>
      </c>
      <c r="Q19" s="33"/>
    </row>
    <row r="20" spans="1:23" x14ac:dyDescent="0.2">
      <c r="A20" s="64">
        <v>1100</v>
      </c>
      <c r="B20" s="65" t="s">
        <v>29</v>
      </c>
      <c r="C20" s="66">
        <v>3587853.120000001</v>
      </c>
      <c r="D20" s="66"/>
      <c r="E20" s="66">
        <v>3741367.87</v>
      </c>
      <c r="F20" s="66"/>
      <c r="G20" s="66">
        <v>3171210.8800000004</v>
      </c>
      <c r="H20" s="66"/>
      <c r="I20" s="66">
        <v>3807678.84</v>
      </c>
      <c r="J20" s="66"/>
      <c r="K20" s="66">
        <v>-3171210.8800000004</v>
      </c>
      <c r="L20" s="67">
        <v>-1</v>
      </c>
      <c r="M20" s="66">
        <v>14308110.710000001</v>
      </c>
      <c r="N20" s="66"/>
      <c r="O20" s="66">
        <f t="shared" si="0"/>
        <v>-14308110.710000001</v>
      </c>
      <c r="P20" s="68">
        <f t="shared" si="1"/>
        <v>-1</v>
      </c>
      <c r="Q20" s="33"/>
    </row>
    <row r="21" spans="1:23" ht="12.75" customHeight="1" x14ac:dyDescent="0.2">
      <c r="A21" s="69">
        <v>1110</v>
      </c>
      <c r="B21" s="70" t="s">
        <v>30</v>
      </c>
      <c r="C21" s="71">
        <v>2853745.9900000007</v>
      </c>
      <c r="D21" s="71"/>
      <c r="E21" s="71">
        <v>2892918.23</v>
      </c>
      <c r="F21" s="71"/>
      <c r="G21" s="71">
        <v>2512828.37</v>
      </c>
      <c r="H21" s="71"/>
      <c r="I21" s="71">
        <v>2978212.28</v>
      </c>
      <c r="J21" s="71"/>
      <c r="K21" s="71">
        <v>-2512828.37</v>
      </c>
      <c r="L21" s="72">
        <v>-1</v>
      </c>
      <c r="M21" s="71">
        <v>11237704.870000001</v>
      </c>
      <c r="N21" s="71"/>
      <c r="O21" s="71">
        <f t="shared" si="0"/>
        <v>-11237704.870000001</v>
      </c>
      <c r="P21" s="73">
        <f t="shared" si="1"/>
        <v>-1</v>
      </c>
      <c r="Q21" s="43"/>
    </row>
    <row r="22" spans="1:23" s="13" customFormat="1" ht="12.75" customHeight="1" x14ac:dyDescent="0.25">
      <c r="A22" s="74">
        <v>1119</v>
      </c>
      <c r="B22" s="37" t="s">
        <v>31</v>
      </c>
      <c r="C22" s="75">
        <v>2853745.9900000007</v>
      </c>
      <c r="D22" s="75"/>
      <c r="E22" s="75">
        <v>2892918.23</v>
      </c>
      <c r="F22" s="75"/>
      <c r="G22" s="75">
        <v>2512828.37</v>
      </c>
      <c r="H22" s="75"/>
      <c r="I22" s="75">
        <v>2978212.28</v>
      </c>
      <c r="J22" s="75"/>
      <c r="K22" s="75">
        <v>-2512828.37</v>
      </c>
      <c r="L22" s="76">
        <v>-1</v>
      </c>
      <c r="M22" s="75">
        <v>11237704.870000001</v>
      </c>
      <c r="N22" s="75"/>
      <c r="O22" s="75">
        <f t="shared" si="0"/>
        <v>-11237704.870000001</v>
      </c>
      <c r="P22" s="77">
        <f t="shared" si="1"/>
        <v>-1</v>
      </c>
      <c r="Q22" s="43"/>
      <c r="R22" s="13" t="s">
        <v>124</v>
      </c>
      <c r="T22">
        <v>-1663.2599999999998</v>
      </c>
      <c r="U22">
        <v>-1663.2599999999998</v>
      </c>
      <c r="V22">
        <v>-1663.2599999999998</v>
      </c>
      <c r="W22">
        <v>-1663.2199999999998</v>
      </c>
    </row>
    <row r="23" spans="1:23" s="78" customFormat="1" ht="12.75" customHeight="1" x14ac:dyDescent="0.2">
      <c r="A23" s="69">
        <v>1140</v>
      </c>
      <c r="B23" s="70" t="s">
        <v>32</v>
      </c>
      <c r="C23" s="79">
        <v>495479.62</v>
      </c>
      <c r="D23" s="79"/>
      <c r="E23" s="79">
        <v>524823.87</v>
      </c>
      <c r="F23" s="79"/>
      <c r="G23" s="79">
        <v>444128.89</v>
      </c>
      <c r="H23" s="79"/>
      <c r="I23" s="79">
        <v>479083.36999999994</v>
      </c>
      <c r="J23" s="79"/>
      <c r="K23" s="79">
        <v>-444128.89</v>
      </c>
      <c r="L23" s="72">
        <v>-1</v>
      </c>
      <c r="M23" s="79">
        <v>1943515.7499999998</v>
      </c>
      <c r="N23" s="79"/>
      <c r="O23" s="79">
        <f t="shared" si="0"/>
        <v>-1943515.7499999998</v>
      </c>
      <c r="P23" s="73">
        <f t="shared" si="1"/>
        <v>-1</v>
      </c>
      <c r="Q23" s="43"/>
    </row>
    <row r="24" spans="1:23" s="78" customFormat="1" ht="12.75" customHeight="1" x14ac:dyDescent="0.2">
      <c r="A24" s="74">
        <v>1141</v>
      </c>
      <c r="B24" s="37" t="s">
        <v>33</v>
      </c>
      <c r="C24" s="75">
        <v>16878.79</v>
      </c>
      <c r="D24" s="75"/>
      <c r="E24" s="75">
        <v>15962.66</v>
      </c>
      <c r="F24" s="75"/>
      <c r="G24" s="75">
        <v>16970.420000000002</v>
      </c>
      <c r="H24" s="75"/>
      <c r="I24" s="75">
        <v>15313.679999999998</v>
      </c>
      <c r="J24" s="75"/>
      <c r="K24" s="75">
        <v>-16970.420000000002</v>
      </c>
      <c r="L24" s="76">
        <v>-1</v>
      </c>
      <c r="M24" s="75">
        <v>65125.549999999996</v>
      </c>
      <c r="N24" s="75"/>
      <c r="O24" s="75">
        <f t="shared" si="0"/>
        <v>-65125.549999999996</v>
      </c>
      <c r="P24" s="77">
        <f t="shared" si="1"/>
        <v>-1</v>
      </c>
      <c r="Q24" s="43"/>
    </row>
    <row r="25" spans="1:23" s="78" customFormat="1" ht="12.75" customHeight="1" x14ac:dyDescent="0.2">
      <c r="A25" s="74">
        <v>1142</v>
      </c>
      <c r="B25" s="37" t="s">
        <v>34</v>
      </c>
      <c r="C25" s="75">
        <v>18572.98</v>
      </c>
      <c r="D25" s="75"/>
      <c r="E25" s="75">
        <v>47328.88</v>
      </c>
      <c r="F25" s="75"/>
      <c r="G25" s="75">
        <v>11021.99</v>
      </c>
      <c r="H25" s="75"/>
      <c r="I25" s="75">
        <v>5364.52</v>
      </c>
      <c r="J25" s="75"/>
      <c r="K25" s="75">
        <v>-11021.99</v>
      </c>
      <c r="L25" s="76">
        <v>-1</v>
      </c>
      <c r="M25" s="75">
        <v>82288.37000000001</v>
      </c>
      <c r="N25" s="75"/>
      <c r="O25" s="75">
        <f t="shared" si="0"/>
        <v>-82288.37000000001</v>
      </c>
      <c r="P25" s="77">
        <f t="shared" si="1"/>
        <v>-1</v>
      </c>
      <c r="Q25" s="43"/>
    </row>
    <row r="26" spans="1:23" s="82" customFormat="1" ht="24" x14ac:dyDescent="0.2">
      <c r="A26" s="80">
        <v>1146</v>
      </c>
      <c r="B26" s="81" t="s">
        <v>35</v>
      </c>
      <c r="C26" s="75">
        <v>165711.6</v>
      </c>
      <c r="D26" s="75"/>
      <c r="E26" s="75">
        <v>170153.1</v>
      </c>
      <c r="F26" s="75"/>
      <c r="G26" s="75">
        <v>170193.6</v>
      </c>
      <c r="H26" s="75"/>
      <c r="I26" s="75">
        <v>170193.6</v>
      </c>
      <c r="J26" s="75"/>
      <c r="K26" s="75">
        <v>-170193.6</v>
      </c>
      <c r="L26" s="76">
        <v>-1</v>
      </c>
      <c r="M26" s="75">
        <v>676251.9</v>
      </c>
      <c r="N26" s="75"/>
      <c r="O26" s="75">
        <f t="shared" si="0"/>
        <v>-676251.9</v>
      </c>
      <c r="P26" s="77">
        <f t="shared" si="1"/>
        <v>-1</v>
      </c>
      <c r="Q26" s="43"/>
    </row>
    <row r="27" spans="1:23" s="78" customFormat="1" ht="12.75" customHeight="1" x14ac:dyDescent="0.2">
      <c r="A27" s="74">
        <v>1147</v>
      </c>
      <c r="B27" s="37" t="s">
        <v>36</v>
      </c>
      <c r="C27" s="75">
        <v>290208.27</v>
      </c>
      <c r="D27" s="75"/>
      <c r="E27" s="75">
        <v>290072.07999999996</v>
      </c>
      <c r="F27" s="75"/>
      <c r="G27" s="75">
        <v>244847.06</v>
      </c>
      <c r="H27" s="75"/>
      <c r="I27" s="75">
        <v>280825.83999999997</v>
      </c>
      <c r="J27" s="75"/>
      <c r="K27" s="75">
        <v>-244847.06</v>
      </c>
      <c r="L27" s="76">
        <v>-1</v>
      </c>
      <c r="M27" s="75">
        <v>1105953.25</v>
      </c>
      <c r="N27" s="75"/>
      <c r="O27" s="75">
        <f t="shared" si="0"/>
        <v>-1105953.25</v>
      </c>
      <c r="P27" s="77">
        <f t="shared" si="1"/>
        <v>-1</v>
      </c>
      <c r="Q27" s="43"/>
    </row>
    <row r="28" spans="1:23" s="78" customFormat="1" ht="12.75" customHeight="1" x14ac:dyDescent="0.2">
      <c r="A28" s="74">
        <v>1148</v>
      </c>
      <c r="B28" s="37" t="s">
        <v>37</v>
      </c>
      <c r="C28" s="75">
        <v>4107.9800000000005</v>
      </c>
      <c r="D28" s="75"/>
      <c r="E28" s="75">
        <v>1307.1500000000001</v>
      </c>
      <c r="F28" s="75"/>
      <c r="G28" s="75">
        <v>1095.82</v>
      </c>
      <c r="H28" s="75"/>
      <c r="I28" s="75">
        <v>7385.73</v>
      </c>
      <c r="J28" s="75"/>
      <c r="K28" s="75">
        <v>-1095.82</v>
      </c>
      <c r="L28" s="76">
        <v>-1</v>
      </c>
      <c r="M28" s="75">
        <v>13896.68</v>
      </c>
      <c r="N28" s="75"/>
      <c r="O28" s="75">
        <f t="shared" si="0"/>
        <v>-13896.68</v>
      </c>
      <c r="P28" s="77">
        <f t="shared" si="1"/>
        <v>-1</v>
      </c>
      <c r="Q28" s="43"/>
    </row>
    <row r="29" spans="1:23" s="82" customFormat="1" ht="36" x14ac:dyDescent="0.2">
      <c r="A29" s="83">
        <v>1150</v>
      </c>
      <c r="B29" s="81" t="s">
        <v>38</v>
      </c>
      <c r="C29" s="75">
        <v>238627.51</v>
      </c>
      <c r="D29" s="75"/>
      <c r="E29" s="75">
        <v>323625.77</v>
      </c>
      <c r="F29" s="75"/>
      <c r="G29" s="75">
        <v>214253.62</v>
      </c>
      <c r="H29" s="75"/>
      <c r="I29" s="75">
        <v>350383.19</v>
      </c>
      <c r="J29" s="75"/>
      <c r="K29" s="75">
        <v>-214253.62</v>
      </c>
      <c r="L29" s="76">
        <v>-1</v>
      </c>
      <c r="M29" s="75">
        <v>1126890.0900000001</v>
      </c>
      <c r="N29" s="75"/>
      <c r="O29" s="75">
        <f t="shared" si="0"/>
        <v>-1126890.0900000001</v>
      </c>
      <c r="P29" s="77">
        <f t="shared" si="1"/>
        <v>-1</v>
      </c>
      <c r="Q29" s="43"/>
    </row>
    <row r="30" spans="1:23" ht="36" x14ac:dyDescent="0.2">
      <c r="A30" s="84">
        <v>1200</v>
      </c>
      <c r="B30" s="70" t="s">
        <v>39</v>
      </c>
      <c r="C30" s="85">
        <v>923562.95999999985</v>
      </c>
      <c r="D30" s="85"/>
      <c r="E30" s="85">
        <v>915121.63</v>
      </c>
      <c r="F30" s="85"/>
      <c r="G30" s="85">
        <v>830318.42999999993</v>
      </c>
      <c r="H30" s="85"/>
      <c r="I30" s="85">
        <v>946577.73999999976</v>
      </c>
      <c r="J30" s="85"/>
      <c r="K30" s="85">
        <v>-830318.42999999993</v>
      </c>
      <c r="L30" s="86">
        <v>-1</v>
      </c>
      <c r="M30" s="85">
        <v>3615580.7599999993</v>
      </c>
      <c r="N30" s="85"/>
      <c r="O30" s="85">
        <f t="shared" si="0"/>
        <v>-3615580.7599999993</v>
      </c>
      <c r="P30" s="87">
        <f t="shared" si="1"/>
        <v>-1</v>
      </c>
      <c r="Q30" s="88"/>
    </row>
    <row r="31" spans="1:23" s="13" customFormat="1" ht="24" x14ac:dyDescent="0.2">
      <c r="A31" s="89">
        <v>1210</v>
      </c>
      <c r="B31" s="37" t="s">
        <v>40</v>
      </c>
      <c r="C31" s="75">
        <v>818444.72999999986</v>
      </c>
      <c r="D31" s="75"/>
      <c r="E31" s="75">
        <v>827221.98</v>
      </c>
      <c r="F31" s="75"/>
      <c r="G31" s="75">
        <v>727177.16999999993</v>
      </c>
      <c r="H31" s="75"/>
      <c r="I31" s="75">
        <v>852488.86999999976</v>
      </c>
      <c r="J31" s="75"/>
      <c r="K31" s="75">
        <v>-727177.16999999993</v>
      </c>
      <c r="L31" s="76">
        <v>-1</v>
      </c>
      <c r="M31" s="75">
        <v>3225332.7499999995</v>
      </c>
      <c r="N31" s="75"/>
      <c r="O31" s="75">
        <f t="shared" si="0"/>
        <v>-3225332.7499999995</v>
      </c>
      <c r="P31" s="77">
        <f t="shared" si="1"/>
        <v>-1</v>
      </c>
      <c r="Q31" s="43"/>
    </row>
    <row r="32" spans="1:23" s="78" customFormat="1" ht="24" x14ac:dyDescent="0.2">
      <c r="A32" s="90">
        <v>1220</v>
      </c>
      <c r="B32" s="91" t="s">
        <v>41</v>
      </c>
      <c r="C32" s="40">
        <v>105118.23</v>
      </c>
      <c r="D32" s="40"/>
      <c r="E32" s="40">
        <v>87899.65</v>
      </c>
      <c r="F32" s="40"/>
      <c r="G32" s="40">
        <v>103141.26000000001</v>
      </c>
      <c r="H32" s="40"/>
      <c r="I32" s="40">
        <v>94088.87</v>
      </c>
      <c r="J32" s="40"/>
      <c r="K32" s="40">
        <v>-103141.26000000001</v>
      </c>
      <c r="L32" s="41">
        <v>-1</v>
      </c>
      <c r="M32" s="40">
        <v>390248.01</v>
      </c>
      <c r="N32" s="40"/>
      <c r="O32" s="40">
        <f t="shared" si="0"/>
        <v>-390248.01</v>
      </c>
      <c r="P32" s="42">
        <f t="shared" si="1"/>
        <v>-1</v>
      </c>
      <c r="Q32" s="43"/>
    </row>
    <row r="33" spans="1:23" s="78" customFormat="1" ht="60" x14ac:dyDescent="0.2">
      <c r="A33" s="92">
        <v>1221</v>
      </c>
      <c r="B33" s="91" t="s">
        <v>42</v>
      </c>
      <c r="C33" s="75">
        <v>19902.87</v>
      </c>
      <c r="D33" s="75"/>
      <c r="E33" s="75">
        <v>18959.650000000001</v>
      </c>
      <c r="F33" s="75"/>
      <c r="G33" s="75">
        <v>19528.030000000002</v>
      </c>
      <c r="H33" s="75"/>
      <c r="I33" s="75">
        <v>20218.34</v>
      </c>
      <c r="J33" s="75"/>
      <c r="K33" s="75">
        <v>-19528.030000000002</v>
      </c>
      <c r="L33" s="76">
        <v>-1</v>
      </c>
      <c r="M33" s="75">
        <v>78608.89</v>
      </c>
      <c r="N33" s="75"/>
      <c r="O33" s="75">
        <f t="shared" si="0"/>
        <v>-78608.89</v>
      </c>
      <c r="P33" s="77">
        <f t="shared" si="1"/>
        <v>-1</v>
      </c>
      <c r="Q33" s="43"/>
    </row>
    <row r="34" spans="1:23" s="78" customFormat="1" ht="36" x14ac:dyDescent="0.2">
      <c r="A34" s="74">
        <v>1227</v>
      </c>
      <c r="B34" s="37" t="s">
        <v>43</v>
      </c>
      <c r="C34" s="75">
        <v>82725.36</v>
      </c>
      <c r="D34" s="75"/>
      <c r="E34" s="75">
        <v>66450</v>
      </c>
      <c r="F34" s="75"/>
      <c r="G34" s="75">
        <v>81123.23000000001</v>
      </c>
      <c r="H34" s="75"/>
      <c r="I34" s="75">
        <v>71380.53</v>
      </c>
      <c r="J34" s="75"/>
      <c r="K34" s="75">
        <v>-81123.23000000001</v>
      </c>
      <c r="L34" s="76">
        <v>-1</v>
      </c>
      <c r="M34" s="75">
        <v>301679.12</v>
      </c>
      <c r="N34" s="75"/>
      <c r="O34" s="75">
        <f t="shared" si="0"/>
        <v>-301679.12</v>
      </c>
      <c r="P34" s="77">
        <f t="shared" si="1"/>
        <v>-1</v>
      </c>
      <c r="Q34" s="43"/>
    </row>
    <row r="35" spans="1:23" s="82" customFormat="1" ht="60" x14ac:dyDescent="0.2">
      <c r="A35" s="80">
        <v>1228</v>
      </c>
      <c r="B35" s="93" t="s">
        <v>44</v>
      </c>
      <c r="C35" s="75">
        <v>2490</v>
      </c>
      <c r="D35" s="75"/>
      <c r="E35" s="75">
        <v>2490</v>
      </c>
      <c r="F35" s="75"/>
      <c r="G35" s="75">
        <v>2490</v>
      </c>
      <c r="H35" s="75"/>
      <c r="I35" s="75">
        <v>2490</v>
      </c>
      <c r="J35" s="75"/>
      <c r="K35" s="75">
        <v>-2490</v>
      </c>
      <c r="L35" s="76">
        <v>-1</v>
      </c>
      <c r="M35" s="75">
        <v>9960</v>
      </c>
      <c r="N35" s="75"/>
      <c r="O35" s="75">
        <f t="shared" si="0"/>
        <v>-9960</v>
      </c>
      <c r="P35" s="77">
        <f t="shared" si="1"/>
        <v>-1</v>
      </c>
      <c r="Q35" s="43"/>
    </row>
    <row r="36" spans="1:23" s="78" customFormat="1" x14ac:dyDescent="0.2">
      <c r="A36" s="59">
        <v>2000</v>
      </c>
      <c r="B36" s="60" t="s">
        <v>45</v>
      </c>
      <c r="C36" s="94">
        <v>2344420.7000000002</v>
      </c>
      <c r="D36" s="94"/>
      <c r="E36" s="94">
        <v>1922958.57</v>
      </c>
      <c r="F36" s="94"/>
      <c r="G36" s="94">
        <v>1999133.03</v>
      </c>
      <c r="H36" s="94"/>
      <c r="I36" s="94">
        <v>2307421.65</v>
      </c>
      <c r="J36" s="94"/>
      <c r="K36" s="94">
        <v>-1999133.03</v>
      </c>
      <c r="L36" s="95">
        <v>-1</v>
      </c>
      <c r="M36" s="94">
        <v>8573933.9500000011</v>
      </c>
      <c r="N36" s="94"/>
      <c r="O36" s="94">
        <f t="shared" si="0"/>
        <v>-8573933.9500000011</v>
      </c>
      <c r="P36" s="96">
        <f t="shared" si="1"/>
        <v>-1</v>
      </c>
      <c r="Q36" s="88"/>
    </row>
    <row r="37" spans="1:23" s="78" customFormat="1" ht="24" x14ac:dyDescent="0.2">
      <c r="A37" s="64">
        <v>2100</v>
      </c>
      <c r="B37" s="65" t="s">
        <v>46</v>
      </c>
      <c r="C37" s="97">
        <v>115024.61</v>
      </c>
      <c r="D37" s="97"/>
      <c r="E37" s="97">
        <v>167437.25</v>
      </c>
      <c r="F37" s="97"/>
      <c r="G37" s="97">
        <v>84594.55</v>
      </c>
      <c r="H37" s="97"/>
      <c r="I37" s="97">
        <v>100659.98000000001</v>
      </c>
      <c r="J37" s="97"/>
      <c r="K37" s="97">
        <v>-84594.55</v>
      </c>
      <c r="L37" s="98">
        <v>-1</v>
      </c>
      <c r="M37" s="97">
        <v>467716.39</v>
      </c>
      <c r="N37" s="97"/>
      <c r="O37" s="97">
        <f t="shared" si="0"/>
        <v>-467716.39</v>
      </c>
      <c r="P37" s="99">
        <f t="shared" si="1"/>
        <v>-1</v>
      </c>
      <c r="Q37" s="100"/>
    </row>
    <row r="38" spans="1:23" s="78" customFormat="1" ht="12.75" customHeight="1" x14ac:dyDescent="0.2">
      <c r="A38" s="69">
        <v>2110</v>
      </c>
      <c r="B38" s="70" t="s">
        <v>47</v>
      </c>
      <c r="C38" s="101">
        <v>6876.48</v>
      </c>
      <c r="D38" s="101"/>
      <c r="E38" s="101">
        <v>11143.14</v>
      </c>
      <c r="F38" s="101"/>
      <c r="G38" s="101">
        <v>11720.91</v>
      </c>
      <c r="H38" s="101"/>
      <c r="I38" s="101">
        <v>7343.71</v>
      </c>
      <c r="J38" s="101"/>
      <c r="K38" s="101">
        <v>-11720.91</v>
      </c>
      <c r="L38" s="102">
        <v>-1</v>
      </c>
      <c r="M38" s="101">
        <v>37084.239999999998</v>
      </c>
      <c r="N38" s="101"/>
      <c r="O38" s="101">
        <f t="shared" si="0"/>
        <v>-37084.239999999998</v>
      </c>
      <c r="P38" s="103">
        <f t="shared" si="1"/>
        <v>-1</v>
      </c>
      <c r="Q38" s="104"/>
    </row>
    <row r="39" spans="1:23" s="78" customFormat="1" ht="12.75" customHeight="1" x14ac:dyDescent="0.2">
      <c r="A39" s="74">
        <v>2111</v>
      </c>
      <c r="B39" s="37" t="s">
        <v>48</v>
      </c>
      <c r="C39" s="75">
        <v>3697.88</v>
      </c>
      <c r="D39" s="75"/>
      <c r="E39" s="75">
        <v>4997.7699999999995</v>
      </c>
      <c r="F39" s="75"/>
      <c r="G39" s="75">
        <v>2679.75</v>
      </c>
      <c r="H39" s="75"/>
      <c r="I39" s="75">
        <v>2173</v>
      </c>
      <c r="J39" s="75"/>
      <c r="K39" s="75">
        <v>-2679.75</v>
      </c>
      <c r="L39" s="76">
        <v>-1</v>
      </c>
      <c r="M39" s="75">
        <v>13548.4</v>
      </c>
      <c r="N39" s="75"/>
      <c r="O39" s="75">
        <f t="shared" si="0"/>
        <v>-13548.4</v>
      </c>
      <c r="P39" s="77">
        <f t="shared" si="1"/>
        <v>-1</v>
      </c>
      <c r="Q39" s="43"/>
    </row>
    <row r="40" spans="1:23" s="78" customFormat="1" ht="12.75" customHeight="1" x14ac:dyDescent="0.2">
      <c r="A40" s="74">
        <v>2112</v>
      </c>
      <c r="B40" s="37" t="s">
        <v>49</v>
      </c>
      <c r="C40" s="75">
        <v>3178.6</v>
      </c>
      <c r="D40" s="75"/>
      <c r="E40" s="75">
        <v>6145.37</v>
      </c>
      <c r="F40" s="75"/>
      <c r="G40" s="75">
        <v>9041.16</v>
      </c>
      <c r="H40" s="75"/>
      <c r="I40" s="75">
        <v>5170.71</v>
      </c>
      <c r="J40" s="75"/>
      <c r="K40" s="75">
        <v>-9041.16</v>
      </c>
      <c r="L40" s="76">
        <v>-1</v>
      </c>
      <c r="M40" s="75">
        <v>23535.839999999997</v>
      </c>
      <c r="N40" s="75"/>
      <c r="O40" s="75">
        <f t="shared" si="0"/>
        <v>-23535.839999999997</v>
      </c>
      <c r="P40" s="77">
        <f t="shared" si="1"/>
        <v>-1</v>
      </c>
      <c r="Q40" s="43"/>
    </row>
    <row r="41" spans="1:23" s="78" customFormat="1" ht="12.75" customHeight="1" x14ac:dyDescent="0.2">
      <c r="A41" s="69">
        <v>2120</v>
      </c>
      <c r="B41" s="70" t="s">
        <v>50</v>
      </c>
      <c r="C41" s="101">
        <v>108148.13</v>
      </c>
      <c r="D41" s="101"/>
      <c r="E41" s="101">
        <v>156294.10999999999</v>
      </c>
      <c r="F41" s="101"/>
      <c r="G41" s="101">
        <v>72873.64</v>
      </c>
      <c r="H41" s="101"/>
      <c r="I41" s="101">
        <v>93316.27</v>
      </c>
      <c r="J41" s="101"/>
      <c r="K41" s="101">
        <v>-72873.64</v>
      </c>
      <c r="L41" s="102">
        <v>-1</v>
      </c>
      <c r="M41" s="101">
        <v>430632.15</v>
      </c>
      <c r="N41" s="101"/>
      <c r="O41" s="101">
        <f t="shared" si="0"/>
        <v>-430632.15</v>
      </c>
      <c r="P41" s="103">
        <f t="shared" si="1"/>
        <v>-1</v>
      </c>
      <c r="Q41" s="104"/>
    </row>
    <row r="42" spans="1:23" s="13" customFormat="1" ht="12.75" customHeight="1" x14ac:dyDescent="0.2">
      <c r="A42" s="74">
        <v>2121</v>
      </c>
      <c r="B42" s="37" t="s">
        <v>48</v>
      </c>
      <c r="C42" s="75">
        <v>25164.190000000002</v>
      </c>
      <c r="D42" s="75"/>
      <c r="E42" s="75">
        <v>38831.03</v>
      </c>
      <c r="F42" s="75"/>
      <c r="G42" s="75">
        <v>17411.22</v>
      </c>
      <c r="H42" s="75"/>
      <c r="I42" s="75">
        <v>22939.52</v>
      </c>
      <c r="J42" s="75"/>
      <c r="K42" s="75">
        <v>-17411.22</v>
      </c>
      <c r="L42" s="76">
        <v>-1</v>
      </c>
      <c r="M42" s="75">
        <v>104345.96</v>
      </c>
      <c r="N42" s="75"/>
      <c r="O42" s="75">
        <f t="shared" si="0"/>
        <v>-104345.96</v>
      </c>
      <c r="P42" s="77">
        <f t="shared" si="1"/>
        <v>-1</v>
      </c>
      <c r="Q42" s="43"/>
    </row>
    <row r="43" spans="1:23" ht="12.75" customHeight="1" x14ac:dyDescent="0.2">
      <c r="A43" s="74">
        <v>2122</v>
      </c>
      <c r="B43" s="37" t="s">
        <v>49</v>
      </c>
      <c r="C43" s="75">
        <v>82983.94</v>
      </c>
      <c r="D43" s="75"/>
      <c r="E43" s="75">
        <v>117463.07999999999</v>
      </c>
      <c r="F43" s="75"/>
      <c r="G43" s="75">
        <v>55462.42</v>
      </c>
      <c r="H43" s="75"/>
      <c r="I43" s="75">
        <v>70376.75</v>
      </c>
      <c r="J43" s="75"/>
      <c r="K43" s="75">
        <v>-55462.42</v>
      </c>
      <c r="L43" s="76">
        <v>-1</v>
      </c>
      <c r="M43" s="75">
        <v>326286.19</v>
      </c>
      <c r="N43" s="75"/>
      <c r="O43" s="75">
        <f t="shared" si="0"/>
        <v>-326286.19</v>
      </c>
      <c r="P43" s="77">
        <f t="shared" si="1"/>
        <v>-1</v>
      </c>
      <c r="Q43" s="43"/>
    </row>
    <row r="44" spans="1:23" x14ac:dyDescent="0.2">
      <c r="A44" s="84">
        <v>2200</v>
      </c>
      <c r="B44" s="70" t="s">
        <v>51</v>
      </c>
      <c r="C44" s="105">
        <v>1790892.9000000001</v>
      </c>
      <c r="D44" s="105"/>
      <c r="E44" s="105">
        <v>1357602.35</v>
      </c>
      <c r="F44" s="105"/>
      <c r="G44" s="105">
        <v>1511117.26</v>
      </c>
      <c r="H44" s="105"/>
      <c r="I44" s="105">
        <v>1663557.31</v>
      </c>
      <c r="J44" s="105"/>
      <c r="K44" s="105">
        <v>-1511117.26</v>
      </c>
      <c r="L44" s="106">
        <v>-1</v>
      </c>
      <c r="M44" s="105">
        <v>6323169.8200000003</v>
      </c>
      <c r="N44" s="105"/>
      <c r="O44" s="105">
        <f t="shared" si="0"/>
        <v>-6323169.8200000003</v>
      </c>
      <c r="P44" s="107">
        <f t="shared" si="1"/>
        <v>-1</v>
      </c>
      <c r="Q44" s="100"/>
    </row>
    <row r="45" spans="1:23" ht="12.75" customHeight="1" x14ac:dyDescent="0.25">
      <c r="A45" s="69">
        <v>2210</v>
      </c>
      <c r="B45" s="70" t="s">
        <v>52</v>
      </c>
      <c r="C45" s="101">
        <v>102703.9</v>
      </c>
      <c r="D45" s="101"/>
      <c r="E45" s="101">
        <v>145696.65000000002</v>
      </c>
      <c r="F45" s="101"/>
      <c r="G45" s="101">
        <v>116017.48</v>
      </c>
      <c r="H45" s="101"/>
      <c r="I45" s="101">
        <v>222474.41999999998</v>
      </c>
      <c r="J45" s="101"/>
      <c r="K45" s="101">
        <v>-116017.48</v>
      </c>
      <c r="L45" s="102">
        <v>-1</v>
      </c>
      <c r="M45" s="101">
        <v>586892.44999999995</v>
      </c>
      <c r="N45" s="101"/>
      <c r="O45" s="101">
        <f t="shared" si="0"/>
        <v>-586892.44999999995</v>
      </c>
      <c r="P45" s="103">
        <f t="shared" si="1"/>
        <v>-1</v>
      </c>
      <c r="Q45" s="104"/>
      <c r="R45" s="13" t="s">
        <v>125</v>
      </c>
      <c r="S45" s="13"/>
      <c r="T45">
        <v>1663.26</v>
      </c>
      <c r="U45">
        <v>1663.26</v>
      </c>
      <c r="V45">
        <v>1663.26</v>
      </c>
      <c r="W45">
        <v>1663.22</v>
      </c>
    </row>
    <row r="46" spans="1:23" s="13" customFormat="1" ht="12.75" customHeight="1" x14ac:dyDescent="0.2">
      <c r="A46" s="69">
        <v>2220</v>
      </c>
      <c r="B46" s="70" t="s">
        <v>53</v>
      </c>
      <c r="C46" s="101">
        <v>394013.68</v>
      </c>
      <c r="D46" s="101"/>
      <c r="E46" s="101">
        <v>210692.69</v>
      </c>
      <c r="F46" s="101"/>
      <c r="G46" s="101">
        <v>170604.5</v>
      </c>
      <c r="H46" s="101"/>
      <c r="I46" s="101">
        <v>320213.65000000002</v>
      </c>
      <c r="J46" s="101"/>
      <c r="K46" s="101">
        <v>-170604.5</v>
      </c>
      <c r="L46" s="102">
        <v>-1</v>
      </c>
      <c r="M46" s="101">
        <v>1095524.52</v>
      </c>
      <c r="N46" s="101"/>
      <c r="O46" s="101">
        <f t="shared" si="0"/>
        <v>-1095524.52</v>
      </c>
      <c r="P46" s="103">
        <f t="shared" si="1"/>
        <v>-1</v>
      </c>
      <c r="Q46" s="104"/>
    </row>
    <row r="47" spans="1:23" ht="12.75" customHeight="1" x14ac:dyDescent="0.2">
      <c r="A47" s="74">
        <v>2221</v>
      </c>
      <c r="B47" s="37" t="s">
        <v>54</v>
      </c>
      <c r="C47" s="75">
        <v>224761</v>
      </c>
      <c r="D47" s="75"/>
      <c r="E47" s="75">
        <v>54900</v>
      </c>
      <c r="F47" s="75"/>
      <c r="G47" s="75">
        <v>3850</v>
      </c>
      <c r="H47" s="75"/>
      <c r="I47" s="75">
        <v>154272</v>
      </c>
      <c r="J47" s="75"/>
      <c r="K47" s="75">
        <v>-3850</v>
      </c>
      <c r="L47" s="76">
        <v>-1</v>
      </c>
      <c r="M47" s="75">
        <v>437783</v>
      </c>
      <c r="N47" s="75"/>
      <c r="O47" s="75">
        <f t="shared" si="0"/>
        <v>-437783</v>
      </c>
      <c r="P47" s="77">
        <f t="shared" si="1"/>
        <v>-1</v>
      </c>
      <c r="Q47" s="43"/>
    </row>
    <row r="48" spans="1:23" ht="12.75" customHeight="1" x14ac:dyDescent="0.2">
      <c r="A48" s="74">
        <v>2222</v>
      </c>
      <c r="B48" s="37" t="s">
        <v>55</v>
      </c>
      <c r="C48" s="75">
        <v>3036</v>
      </c>
      <c r="D48" s="75"/>
      <c r="E48" s="75">
        <v>3587</v>
      </c>
      <c r="F48" s="75"/>
      <c r="G48" s="75">
        <v>4397</v>
      </c>
      <c r="H48" s="75"/>
      <c r="I48" s="75">
        <v>4200</v>
      </c>
      <c r="J48" s="75"/>
      <c r="K48" s="75">
        <v>-4397</v>
      </c>
      <c r="L48" s="76">
        <v>-1</v>
      </c>
      <c r="M48" s="75">
        <v>15220</v>
      </c>
      <c r="N48" s="75"/>
      <c r="O48" s="75">
        <f t="shared" si="0"/>
        <v>-15220</v>
      </c>
      <c r="P48" s="77">
        <f t="shared" si="1"/>
        <v>-1</v>
      </c>
      <c r="Q48" s="43"/>
    </row>
    <row r="49" spans="1:17" ht="12.75" customHeight="1" x14ac:dyDescent="0.2">
      <c r="A49" s="74">
        <v>2223</v>
      </c>
      <c r="B49" s="37" t="s">
        <v>56</v>
      </c>
      <c r="C49" s="75">
        <v>161338.68</v>
      </c>
      <c r="D49" s="75"/>
      <c r="E49" s="75">
        <v>147327.69</v>
      </c>
      <c r="F49" s="75"/>
      <c r="G49" s="75">
        <v>157479.5</v>
      </c>
      <c r="H49" s="75"/>
      <c r="I49" s="75">
        <v>156863.65</v>
      </c>
      <c r="J49" s="75"/>
      <c r="K49" s="75">
        <v>-157479.5</v>
      </c>
      <c r="L49" s="76">
        <v>-1</v>
      </c>
      <c r="M49" s="75">
        <v>623009.52</v>
      </c>
      <c r="N49" s="75"/>
      <c r="O49" s="75">
        <f t="shared" si="0"/>
        <v>-623009.52</v>
      </c>
      <c r="P49" s="77">
        <f t="shared" si="1"/>
        <v>-1</v>
      </c>
      <c r="Q49" s="43"/>
    </row>
    <row r="50" spans="1:17" ht="12.75" customHeight="1" x14ac:dyDescent="0.2">
      <c r="A50" s="74">
        <v>2224</v>
      </c>
      <c r="B50" s="37" t="s">
        <v>57</v>
      </c>
      <c r="C50" s="75">
        <v>4878</v>
      </c>
      <c r="D50" s="75"/>
      <c r="E50" s="75">
        <v>4878</v>
      </c>
      <c r="F50" s="75"/>
      <c r="G50" s="75">
        <v>4878</v>
      </c>
      <c r="H50" s="75"/>
      <c r="I50" s="75">
        <v>4878</v>
      </c>
      <c r="J50" s="75"/>
      <c r="K50" s="75">
        <v>-4878</v>
      </c>
      <c r="L50" s="76">
        <v>-1</v>
      </c>
      <c r="M50" s="75">
        <v>19512</v>
      </c>
      <c r="N50" s="75"/>
      <c r="O50" s="75">
        <f t="shared" si="0"/>
        <v>-19512</v>
      </c>
      <c r="P50" s="77">
        <f t="shared" si="1"/>
        <v>-1</v>
      </c>
      <c r="Q50" s="43"/>
    </row>
    <row r="51" spans="1:17" ht="36" x14ac:dyDescent="0.2">
      <c r="A51" s="69">
        <v>2230</v>
      </c>
      <c r="B51" s="70" t="s">
        <v>58</v>
      </c>
      <c r="C51" s="101">
        <v>775764.5</v>
      </c>
      <c r="D51" s="101"/>
      <c r="E51" s="101">
        <v>688996.27</v>
      </c>
      <c r="F51" s="101"/>
      <c r="G51" s="101">
        <v>607940.30000000005</v>
      </c>
      <c r="H51" s="101"/>
      <c r="I51" s="101">
        <v>752528.94000000018</v>
      </c>
      <c r="J51" s="101"/>
      <c r="K51" s="101">
        <v>-607940.30000000005</v>
      </c>
      <c r="L51" s="102">
        <v>-1</v>
      </c>
      <c r="M51" s="101">
        <v>2825230.0100000002</v>
      </c>
      <c r="N51" s="101"/>
      <c r="O51" s="101">
        <f t="shared" si="0"/>
        <v>-2825230.0100000002</v>
      </c>
      <c r="P51" s="103">
        <f t="shared" si="1"/>
        <v>-1</v>
      </c>
      <c r="Q51" s="104"/>
    </row>
    <row r="52" spans="1:17" ht="24" x14ac:dyDescent="0.2">
      <c r="A52" s="74">
        <v>2231</v>
      </c>
      <c r="B52" s="37" t="s">
        <v>59</v>
      </c>
      <c r="C52" s="75">
        <v>30580</v>
      </c>
      <c r="D52" s="75"/>
      <c r="E52" s="75">
        <v>20400</v>
      </c>
      <c r="F52" s="75"/>
      <c r="G52" s="75">
        <v>20400</v>
      </c>
      <c r="H52" s="75"/>
      <c r="I52" s="75">
        <v>2250</v>
      </c>
      <c r="J52" s="75"/>
      <c r="K52" s="75">
        <v>-20400</v>
      </c>
      <c r="L52" s="76">
        <v>-1</v>
      </c>
      <c r="M52" s="75">
        <v>73630</v>
      </c>
      <c r="N52" s="75"/>
      <c r="O52" s="75">
        <f t="shared" si="0"/>
        <v>-73630</v>
      </c>
      <c r="P52" s="77">
        <f t="shared" si="1"/>
        <v>-1</v>
      </c>
      <c r="Q52" s="43"/>
    </row>
    <row r="53" spans="1:17" s="13" customFormat="1" ht="12.75" customHeight="1" x14ac:dyDescent="0.2">
      <c r="A53" s="74">
        <v>2232</v>
      </c>
      <c r="B53" s="37" t="s">
        <v>60</v>
      </c>
      <c r="C53" s="75">
        <v>55407.18</v>
      </c>
      <c r="D53" s="75"/>
      <c r="E53" s="75">
        <v>86741.87000000001</v>
      </c>
      <c r="F53" s="75"/>
      <c r="G53" s="75">
        <v>53965.119999999995</v>
      </c>
      <c r="H53" s="75"/>
      <c r="I53" s="75">
        <v>66295.16</v>
      </c>
      <c r="J53" s="75"/>
      <c r="K53" s="75">
        <v>-53965.119999999995</v>
      </c>
      <c r="L53" s="76">
        <v>-1</v>
      </c>
      <c r="M53" s="75">
        <v>262409.33</v>
      </c>
      <c r="N53" s="75"/>
      <c r="O53" s="75">
        <f t="shared" si="0"/>
        <v>-262409.33</v>
      </c>
      <c r="P53" s="77">
        <f t="shared" si="1"/>
        <v>-1</v>
      </c>
      <c r="Q53" s="43"/>
    </row>
    <row r="54" spans="1:17" s="13" customFormat="1" ht="12.75" customHeight="1" x14ac:dyDescent="0.2">
      <c r="A54" s="74">
        <v>2233</v>
      </c>
      <c r="B54" s="37" t="s">
        <v>61</v>
      </c>
      <c r="C54" s="75">
        <v>4959.3599999999997</v>
      </c>
      <c r="D54" s="75"/>
      <c r="E54" s="75">
        <v>7056.22</v>
      </c>
      <c r="F54" s="75"/>
      <c r="G54" s="75">
        <v>4374.25</v>
      </c>
      <c r="H54" s="75"/>
      <c r="I54" s="75">
        <v>4033.9100000000003</v>
      </c>
      <c r="J54" s="75"/>
      <c r="K54" s="75">
        <v>-4374.25</v>
      </c>
      <c r="L54" s="76">
        <v>-1</v>
      </c>
      <c r="M54" s="75">
        <v>20423.740000000002</v>
      </c>
      <c r="N54" s="75"/>
      <c r="O54" s="75">
        <f t="shared" si="0"/>
        <v>-20423.740000000002</v>
      </c>
      <c r="P54" s="77">
        <f t="shared" si="1"/>
        <v>-1</v>
      </c>
      <c r="Q54" s="43"/>
    </row>
    <row r="55" spans="1:17" x14ac:dyDescent="0.2">
      <c r="A55" s="74">
        <v>2235</v>
      </c>
      <c r="B55" s="37" t="s">
        <v>62</v>
      </c>
      <c r="C55" s="75">
        <v>7500</v>
      </c>
      <c r="D55" s="75"/>
      <c r="E55" s="75">
        <v>7500</v>
      </c>
      <c r="F55" s="75"/>
      <c r="G55" s="75">
        <v>7500</v>
      </c>
      <c r="H55" s="75"/>
      <c r="I55" s="75">
        <v>7500</v>
      </c>
      <c r="J55" s="75"/>
      <c r="K55" s="75">
        <v>-7500</v>
      </c>
      <c r="L55" s="76">
        <v>-1</v>
      </c>
      <c r="M55" s="75">
        <v>30000</v>
      </c>
      <c r="N55" s="75"/>
      <c r="O55" s="75">
        <f t="shared" si="0"/>
        <v>-30000</v>
      </c>
      <c r="P55" s="77">
        <f t="shared" si="1"/>
        <v>-1</v>
      </c>
      <c r="Q55" s="43"/>
    </row>
    <row r="56" spans="1:17" ht="12.75" customHeight="1" x14ac:dyDescent="0.2">
      <c r="A56" s="74">
        <v>2236</v>
      </c>
      <c r="B56" s="37" t="s">
        <v>63</v>
      </c>
      <c r="C56" s="75">
        <v>300</v>
      </c>
      <c r="D56" s="75"/>
      <c r="E56" s="75">
        <v>300</v>
      </c>
      <c r="F56" s="75"/>
      <c r="G56" s="75">
        <v>300</v>
      </c>
      <c r="H56" s="75"/>
      <c r="I56" s="75">
        <v>300</v>
      </c>
      <c r="J56" s="75"/>
      <c r="K56" s="75">
        <v>-300</v>
      </c>
      <c r="L56" s="76">
        <v>-1</v>
      </c>
      <c r="M56" s="75">
        <v>1200</v>
      </c>
      <c r="N56" s="75"/>
      <c r="O56" s="75">
        <f t="shared" si="0"/>
        <v>-1200</v>
      </c>
      <c r="P56" s="77">
        <f t="shared" si="1"/>
        <v>-1</v>
      </c>
      <c r="Q56" s="43"/>
    </row>
    <row r="57" spans="1:17" ht="24" x14ac:dyDescent="0.2">
      <c r="A57" s="74">
        <v>2239</v>
      </c>
      <c r="B57" s="37" t="s">
        <v>64</v>
      </c>
      <c r="C57" s="75">
        <v>677017.96</v>
      </c>
      <c r="D57" s="75"/>
      <c r="E57" s="75">
        <v>566998.18000000005</v>
      </c>
      <c r="F57" s="75"/>
      <c r="G57" s="75">
        <v>521400.93</v>
      </c>
      <c r="H57" s="75"/>
      <c r="I57" s="75">
        <v>672149.87000000011</v>
      </c>
      <c r="J57" s="75"/>
      <c r="K57" s="75">
        <v>-521400.93</v>
      </c>
      <c r="L57" s="76">
        <v>-1</v>
      </c>
      <c r="M57" s="75">
        <v>2437566.9400000004</v>
      </c>
      <c r="N57" s="75"/>
      <c r="O57" s="75">
        <f t="shared" si="0"/>
        <v>-2437566.9400000004</v>
      </c>
      <c r="P57" s="77">
        <f t="shared" si="1"/>
        <v>-1</v>
      </c>
      <c r="Q57" s="43"/>
    </row>
    <row r="58" spans="1:17" ht="36" x14ac:dyDescent="0.2">
      <c r="A58" s="69">
        <v>2240</v>
      </c>
      <c r="B58" s="70" t="s">
        <v>65</v>
      </c>
      <c r="C58" s="101">
        <v>54606.06</v>
      </c>
      <c r="D58" s="101"/>
      <c r="E58" s="101">
        <v>56750.969999999994</v>
      </c>
      <c r="F58" s="101"/>
      <c r="G58" s="101">
        <v>55549.069999999992</v>
      </c>
      <c r="H58" s="101"/>
      <c r="I58" s="101">
        <v>55824.649999999994</v>
      </c>
      <c r="J58" s="101"/>
      <c r="K58" s="101">
        <v>-55549.069999999992</v>
      </c>
      <c r="L58" s="102">
        <v>-1</v>
      </c>
      <c r="M58" s="101">
        <v>222730.74999999997</v>
      </c>
      <c r="N58" s="101"/>
      <c r="O58" s="101">
        <f t="shared" si="0"/>
        <v>-222730.74999999997</v>
      </c>
      <c r="P58" s="103">
        <f t="shared" si="1"/>
        <v>-1</v>
      </c>
      <c r="Q58" s="104"/>
    </row>
    <row r="59" spans="1:17" ht="12.75" customHeight="1" x14ac:dyDescent="0.2">
      <c r="A59" s="74">
        <v>2242</v>
      </c>
      <c r="B59" s="37" t="s">
        <v>66</v>
      </c>
      <c r="C59" s="75">
        <v>8020.47</v>
      </c>
      <c r="D59" s="75"/>
      <c r="E59" s="75">
        <v>8476.0500000000011</v>
      </c>
      <c r="F59" s="75"/>
      <c r="G59" s="75">
        <v>8010.17</v>
      </c>
      <c r="H59" s="75"/>
      <c r="I59" s="75">
        <v>7624.48</v>
      </c>
      <c r="J59" s="75"/>
      <c r="K59" s="75">
        <v>-8010.17</v>
      </c>
      <c r="L59" s="76">
        <v>-1</v>
      </c>
      <c r="M59" s="75">
        <v>32131.170000000002</v>
      </c>
      <c r="N59" s="75"/>
      <c r="O59" s="75">
        <f t="shared" si="0"/>
        <v>-32131.170000000002</v>
      </c>
      <c r="P59" s="77">
        <f t="shared" si="1"/>
        <v>-1</v>
      </c>
      <c r="Q59" s="43"/>
    </row>
    <row r="60" spans="1:17" ht="24" x14ac:dyDescent="0.2">
      <c r="A60" s="74">
        <v>2243</v>
      </c>
      <c r="B60" s="37" t="s">
        <v>67</v>
      </c>
      <c r="C60" s="75">
        <v>9560</v>
      </c>
      <c r="D60" s="75"/>
      <c r="E60" s="75">
        <v>10380</v>
      </c>
      <c r="F60" s="75"/>
      <c r="G60" s="75">
        <v>10405</v>
      </c>
      <c r="H60" s="75"/>
      <c r="I60" s="75">
        <v>9455</v>
      </c>
      <c r="J60" s="75"/>
      <c r="K60" s="75">
        <v>-10405</v>
      </c>
      <c r="L60" s="76">
        <v>-1</v>
      </c>
      <c r="M60" s="75">
        <v>39800</v>
      </c>
      <c r="N60" s="75"/>
      <c r="O60" s="75">
        <f t="shared" si="0"/>
        <v>-39800</v>
      </c>
      <c r="P60" s="77">
        <f t="shared" si="1"/>
        <v>-1</v>
      </c>
      <c r="Q60" s="43"/>
    </row>
    <row r="61" spans="1:17" ht="12.75" customHeight="1" x14ac:dyDescent="0.2">
      <c r="A61" s="74">
        <v>2244</v>
      </c>
      <c r="B61" s="37" t="s">
        <v>68</v>
      </c>
      <c r="C61" s="75">
        <v>36844.089999999997</v>
      </c>
      <c r="D61" s="75"/>
      <c r="E61" s="75">
        <v>36752.399999999994</v>
      </c>
      <c r="F61" s="75"/>
      <c r="G61" s="75">
        <v>36752.399999999994</v>
      </c>
      <c r="H61" s="75"/>
      <c r="I61" s="75">
        <v>37459.67</v>
      </c>
      <c r="J61" s="75"/>
      <c r="K61" s="75">
        <v>-36752.399999999994</v>
      </c>
      <c r="L61" s="76">
        <v>-1</v>
      </c>
      <c r="M61" s="75">
        <v>147808.56</v>
      </c>
      <c r="N61" s="75"/>
      <c r="O61" s="75">
        <f t="shared" si="0"/>
        <v>-147808.56</v>
      </c>
      <c r="P61" s="77">
        <f t="shared" si="1"/>
        <v>-1</v>
      </c>
      <c r="Q61" s="43"/>
    </row>
    <row r="62" spans="1:17" ht="12.75" customHeight="1" x14ac:dyDescent="0.2">
      <c r="A62" s="74">
        <v>2247</v>
      </c>
      <c r="B62" s="37" t="s">
        <v>69</v>
      </c>
      <c r="C62" s="75">
        <v>181.5</v>
      </c>
      <c r="D62" s="75"/>
      <c r="E62" s="75">
        <v>1142.52</v>
      </c>
      <c r="F62" s="75"/>
      <c r="G62" s="75">
        <v>381.5</v>
      </c>
      <c r="H62" s="75"/>
      <c r="I62" s="75">
        <v>1285.5</v>
      </c>
      <c r="J62" s="75"/>
      <c r="K62" s="75">
        <v>-381.5</v>
      </c>
      <c r="L62" s="76">
        <v>-1</v>
      </c>
      <c r="M62" s="75">
        <v>2991.02</v>
      </c>
      <c r="N62" s="75"/>
      <c r="O62" s="75">
        <f t="shared" si="0"/>
        <v>-2991.02</v>
      </c>
      <c r="P62" s="77">
        <f t="shared" si="1"/>
        <v>-1</v>
      </c>
      <c r="Q62" s="43"/>
    </row>
    <row r="63" spans="1:17" s="13" customFormat="1" ht="12.75" customHeight="1" x14ac:dyDescent="0.2">
      <c r="A63" s="69">
        <v>2250</v>
      </c>
      <c r="B63" s="70" t="s">
        <v>70</v>
      </c>
      <c r="C63" s="101">
        <v>236679.46</v>
      </c>
      <c r="D63" s="101"/>
      <c r="E63" s="101">
        <v>170042.03</v>
      </c>
      <c r="F63" s="101"/>
      <c r="G63" s="101">
        <v>287454.24</v>
      </c>
      <c r="H63" s="101"/>
      <c r="I63" s="101">
        <v>136923.63</v>
      </c>
      <c r="J63" s="101"/>
      <c r="K63" s="101">
        <v>-287454.24</v>
      </c>
      <c r="L63" s="102">
        <v>-1</v>
      </c>
      <c r="M63" s="101">
        <v>831099.36</v>
      </c>
      <c r="N63" s="101"/>
      <c r="O63" s="101">
        <f t="shared" si="0"/>
        <v>-831099.36</v>
      </c>
      <c r="P63" s="103">
        <f t="shared" si="1"/>
        <v>-1</v>
      </c>
      <c r="Q63" s="104"/>
    </row>
    <row r="64" spans="1:17" ht="12.75" customHeight="1" x14ac:dyDescent="0.2">
      <c r="A64" s="69">
        <v>2260</v>
      </c>
      <c r="B64" s="70" t="s">
        <v>71</v>
      </c>
      <c r="C64" s="101">
        <v>217426.69999999998</v>
      </c>
      <c r="D64" s="101"/>
      <c r="E64" s="101">
        <v>77244.899999999994</v>
      </c>
      <c r="F64" s="101"/>
      <c r="G64" s="101">
        <v>267016.3</v>
      </c>
      <c r="H64" s="101"/>
      <c r="I64" s="101">
        <v>160132.57</v>
      </c>
      <c r="J64" s="101"/>
      <c r="K64" s="101">
        <v>-267016.3</v>
      </c>
      <c r="L64" s="102">
        <v>-1</v>
      </c>
      <c r="M64" s="101">
        <v>721820.47</v>
      </c>
      <c r="N64" s="101"/>
      <c r="O64" s="101">
        <f t="shared" si="0"/>
        <v>-721820.47</v>
      </c>
      <c r="P64" s="103">
        <f t="shared" si="1"/>
        <v>-1</v>
      </c>
      <c r="Q64" s="104"/>
    </row>
    <row r="65" spans="1:17" ht="12.75" customHeight="1" x14ac:dyDescent="0.2">
      <c r="A65" s="74">
        <v>2261</v>
      </c>
      <c r="B65" s="37" t="s">
        <v>72</v>
      </c>
      <c r="C65" s="75">
        <v>1440.49</v>
      </c>
      <c r="D65" s="75"/>
      <c r="E65" s="75">
        <v>1083.1600000000001</v>
      </c>
      <c r="F65" s="75"/>
      <c r="G65" s="75">
        <v>1450.19</v>
      </c>
      <c r="H65" s="75"/>
      <c r="I65" s="75">
        <v>4515.78</v>
      </c>
      <c r="J65" s="75"/>
      <c r="K65" s="75">
        <v>-1450.19</v>
      </c>
      <c r="L65" s="76">
        <v>-1</v>
      </c>
      <c r="M65" s="75">
        <v>8489.619999999999</v>
      </c>
      <c r="N65" s="75"/>
      <c r="O65" s="75">
        <f t="shared" si="0"/>
        <v>-8489.619999999999</v>
      </c>
      <c r="P65" s="77">
        <f t="shared" si="1"/>
        <v>-1</v>
      </c>
      <c r="Q65" s="43"/>
    </row>
    <row r="66" spans="1:17" ht="12.75" customHeight="1" x14ac:dyDescent="0.2">
      <c r="A66" s="74">
        <v>2262</v>
      </c>
      <c r="B66" s="37" t="s">
        <v>73</v>
      </c>
      <c r="C66" s="75">
        <v>56511.66</v>
      </c>
      <c r="D66" s="75"/>
      <c r="E66" s="75">
        <v>48972.89</v>
      </c>
      <c r="F66" s="75"/>
      <c r="G66" s="75">
        <v>49632.18</v>
      </c>
      <c r="H66" s="75"/>
      <c r="I66" s="75">
        <v>50020.01</v>
      </c>
      <c r="J66" s="75"/>
      <c r="K66" s="75">
        <v>-49632.18</v>
      </c>
      <c r="L66" s="76">
        <v>-1</v>
      </c>
      <c r="M66" s="75">
        <v>205136.74000000002</v>
      </c>
      <c r="N66" s="75"/>
      <c r="O66" s="75">
        <f t="shared" si="0"/>
        <v>-205136.74000000002</v>
      </c>
      <c r="P66" s="77">
        <f t="shared" si="1"/>
        <v>-1</v>
      </c>
      <c r="Q66" s="43"/>
    </row>
    <row r="67" spans="1:17" s="78" customFormat="1" ht="12.75" customHeight="1" x14ac:dyDescent="0.2">
      <c r="A67" s="74">
        <v>2263</v>
      </c>
      <c r="B67" s="37" t="s">
        <v>74</v>
      </c>
      <c r="C67" s="75">
        <v>3000</v>
      </c>
      <c r="D67" s="75"/>
      <c r="E67" s="75">
        <v>3000</v>
      </c>
      <c r="F67" s="75"/>
      <c r="G67" s="75">
        <v>3000</v>
      </c>
      <c r="H67" s="75"/>
      <c r="I67" s="75">
        <v>3000</v>
      </c>
      <c r="J67" s="75"/>
      <c r="K67" s="75">
        <v>-3000</v>
      </c>
      <c r="L67" s="76">
        <v>-1</v>
      </c>
      <c r="M67" s="75">
        <v>12000</v>
      </c>
      <c r="N67" s="75"/>
      <c r="O67" s="75">
        <f t="shared" si="0"/>
        <v>-12000</v>
      </c>
      <c r="P67" s="77">
        <f t="shared" si="1"/>
        <v>-1</v>
      </c>
      <c r="Q67" s="43"/>
    </row>
    <row r="68" spans="1:17" ht="12.75" customHeight="1" x14ac:dyDescent="0.2">
      <c r="A68" s="74">
        <v>2264</v>
      </c>
      <c r="B68" s="37" t="s">
        <v>75</v>
      </c>
      <c r="C68" s="75">
        <v>156474.54999999999</v>
      </c>
      <c r="D68" s="75"/>
      <c r="E68" s="75">
        <v>24188.85</v>
      </c>
      <c r="F68" s="75"/>
      <c r="G68" s="75">
        <v>212933.92999999996</v>
      </c>
      <c r="H68" s="75"/>
      <c r="I68" s="75">
        <v>102596.78</v>
      </c>
      <c r="J68" s="75"/>
      <c r="K68" s="75">
        <v>-212933.92999999996</v>
      </c>
      <c r="L68" s="76">
        <v>-1</v>
      </c>
      <c r="M68" s="75">
        <v>496194.11</v>
      </c>
      <c r="N68" s="75"/>
      <c r="O68" s="75">
        <f t="shared" si="0"/>
        <v>-496194.11</v>
      </c>
      <c r="P68" s="77">
        <f t="shared" si="1"/>
        <v>-1</v>
      </c>
      <c r="Q68" s="43"/>
    </row>
    <row r="69" spans="1:17" s="13" customFormat="1" ht="12.75" customHeight="1" x14ac:dyDescent="0.2">
      <c r="A69" s="69">
        <v>2270</v>
      </c>
      <c r="B69" s="70" t="s">
        <v>76</v>
      </c>
      <c r="C69" s="101">
        <v>9698.6</v>
      </c>
      <c r="D69" s="101"/>
      <c r="E69" s="101">
        <v>8178.84</v>
      </c>
      <c r="F69" s="101"/>
      <c r="G69" s="101">
        <v>6535.37</v>
      </c>
      <c r="H69" s="101"/>
      <c r="I69" s="101">
        <v>15459.45</v>
      </c>
      <c r="J69" s="101"/>
      <c r="K69" s="101">
        <v>-6535.37</v>
      </c>
      <c r="L69" s="102">
        <v>-1</v>
      </c>
      <c r="M69" s="101">
        <v>39872.26</v>
      </c>
      <c r="N69" s="101"/>
      <c r="O69" s="101">
        <f t="shared" si="0"/>
        <v>-39872.26</v>
      </c>
      <c r="P69" s="103">
        <f t="shared" si="1"/>
        <v>-1</v>
      </c>
      <c r="Q69" s="104"/>
    </row>
    <row r="70" spans="1:17" s="13" customFormat="1" ht="12.75" customHeight="1" x14ac:dyDescent="0.2">
      <c r="A70" s="74">
        <v>2276</v>
      </c>
      <c r="B70" s="37" t="s">
        <v>77</v>
      </c>
      <c r="C70" s="75">
        <v>9698.6</v>
      </c>
      <c r="D70" s="75"/>
      <c r="E70" s="75">
        <v>8178.84</v>
      </c>
      <c r="F70" s="75"/>
      <c r="G70" s="75">
        <v>6535.37</v>
      </c>
      <c r="H70" s="75"/>
      <c r="I70" s="75">
        <v>15459.45</v>
      </c>
      <c r="J70" s="75"/>
      <c r="K70" s="75">
        <v>-6535.37</v>
      </c>
      <c r="L70" s="76">
        <v>-1</v>
      </c>
      <c r="M70" s="75">
        <v>39872.26</v>
      </c>
      <c r="N70" s="75"/>
      <c r="O70" s="75">
        <f t="shared" si="0"/>
        <v>-39872.26</v>
      </c>
      <c r="P70" s="77">
        <f t="shared" si="1"/>
        <v>-1</v>
      </c>
      <c r="Q70" s="43"/>
    </row>
    <row r="71" spans="1:17" s="13" customFormat="1" ht="36" x14ac:dyDescent="0.2">
      <c r="A71" s="84">
        <v>2300</v>
      </c>
      <c r="B71" s="70" t="s">
        <v>78</v>
      </c>
      <c r="C71" s="105">
        <v>240544.19</v>
      </c>
      <c r="D71" s="105"/>
      <c r="E71" s="105">
        <v>199509.97000000003</v>
      </c>
      <c r="F71" s="105"/>
      <c r="G71" s="105">
        <v>168162.21999999997</v>
      </c>
      <c r="H71" s="105"/>
      <c r="I71" s="105">
        <v>251805.36</v>
      </c>
      <c r="J71" s="105"/>
      <c r="K71" s="105">
        <v>-168162.21999999997</v>
      </c>
      <c r="L71" s="106">
        <v>-1</v>
      </c>
      <c r="M71" s="105">
        <v>860021.74</v>
      </c>
      <c r="N71" s="105"/>
      <c r="O71" s="105">
        <f t="shared" si="0"/>
        <v>-860021.74</v>
      </c>
      <c r="P71" s="107">
        <f t="shared" si="1"/>
        <v>-1</v>
      </c>
      <c r="Q71" s="100"/>
    </row>
    <row r="72" spans="1:17" s="13" customFormat="1" ht="12.75" customHeight="1" x14ac:dyDescent="0.2">
      <c r="A72" s="69">
        <v>2310</v>
      </c>
      <c r="B72" s="70" t="s">
        <v>79</v>
      </c>
      <c r="C72" s="101">
        <v>74764.42</v>
      </c>
      <c r="D72" s="101"/>
      <c r="E72" s="101">
        <v>46075.72</v>
      </c>
      <c r="F72" s="101"/>
      <c r="G72" s="101">
        <v>29390.71</v>
      </c>
      <c r="H72" s="101"/>
      <c r="I72" s="101">
        <v>33412.78</v>
      </c>
      <c r="J72" s="101"/>
      <c r="K72" s="101">
        <v>-29390.71</v>
      </c>
      <c r="L72" s="102">
        <v>-1</v>
      </c>
      <c r="M72" s="101">
        <v>183643.63</v>
      </c>
      <c r="N72" s="101"/>
      <c r="O72" s="101">
        <f t="shared" si="0"/>
        <v>-183643.63</v>
      </c>
      <c r="P72" s="103">
        <f t="shared" si="1"/>
        <v>-1</v>
      </c>
      <c r="Q72" s="104"/>
    </row>
    <row r="73" spans="1:17" s="13" customFormat="1" ht="12.75" customHeight="1" x14ac:dyDescent="0.2">
      <c r="A73" s="74">
        <v>2311</v>
      </c>
      <c r="B73" s="37" t="s">
        <v>80</v>
      </c>
      <c r="C73" s="75">
        <v>6313.23</v>
      </c>
      <c r="D73" s="75"/>
      <c r="E73" s="75">
        <v>7607.58</v>
      </c>
      <c r="F73" s="75"/>
      <c r="G73" s="75">
        <v>9673.1899999999987</v>
      </c>
      <c r="H73" s="75"/>
      <c r="I73" s="75">
        <v>9243.369999999999</v>
      </c>
      <c r="J73" s="75"/>
      <c r="K73" s="75">
        <v>-9673.1899999999987</v>
      </c>
      <c r="L73" s="76">
        <v>-1</v>
      </c>
      <c r="M73" s="75">
        <v>32837.369999999995</v>
      </c>
      <c r="N73" s="75"/>
      <c r="O73" s="75">
        <f t="shared" si="0"/>
        <v>-32837.369999999995</v>
      </c>
      <c r="P73" s="77">
        <f t="shared" si="1"/>
        <v>-1</v>
      </c>
      <c r="Q73" s="43"/>
    </row>
    <row r="74" spans="1:17" s="13" customFormat="1" ht="12.75" customHeight="1" x14ac:dyDescent="0.2">
      <c r="A74" s="74">
        <v>2312</v>
      </c>
      <c r="B74" s="37" t="s">
        <v>81</v>
      </c>
      <c r="C74" s="75">
        <v>62978.189999999995</v>
      </c>
      <c r="D74" s="75"/>
      <c r="E74" s="75">
        <v>32454.1</v>
      </c>
      <c r="F74" s="75"/>
      <c r="G74" s="75">
        <v>13924.52</v>
      </c>
      <c r="H74" s="75"/>
      <c r="I74" s="75">
        <v>16968.03</v>
      </c>
      <c r="J74" s="75"/>
      <c r="K74" s="75">
        <v>-13924.52</v>
      </c>
      <c r="L74" s="76">
        <v>-1</v>
      </c>
      <c r="M74" s="75">
        <v>126324.84</v>
      </c>
      <c r="N74" s="75"/>
      <c r="O74" s="75">
        <f t="shared" si="0"/>
        <v>-126324.84</v>
      </c>
      <c r="P74" s="77">
        <f t="shared" si="1"/>
        <v>-1</v>
      </c>
      <c r="Q74" s="43"/>
    </row>
    <row r="75" spans="1:17" ht="12.75" customHeight="1" x14ac:dyDescent="0.2">
      <c r="A75" s="74">
        <v>2314</v>
      </c>
      <c r="B75" s="37" t="s">
        <v>82</v>
      </c>
      <c r="C75" s="75">
        <v>5473</v>
      </c>
      <c r="D75" s="75"/>
      <c r="E75" s="75">
        <v>6014.04</v>
      </c>
      <c r="F75" s="75"/>
      <c r="G75" s="75">
        <v>5793</v>
      </c>
      <c r="H75" s="75"/>
      <c r="I75" s="75">
        <v>7201.3799999999992</v>
      </c>
      <c r="J75" s="75"/>
      <c r="K75" s="75">
        <v>-5793</v>
      </c>
      <c r="L75" s="76">
        <v>-1</v>
      </c>
      <c r="M75" s="75">
        <v>24481.42</v>
      </c>
      <c r="N75" s="75"/>
      <c r="O75" s="75">
        <f t="shared" ref="O75:O111" si="2">N75-M75</f>
        <v>-24481.42</v>
      </c>
      <c r="P75" s="77">
        <f t="shared" ref="P75:P111" si="3">IFERROR(N75/M75-1,0)</f>
        <v>-1</v>
      </c>
      <c r="Q75" s="43"/>
    </row>
    <row r="76" spans="1:17" ht="12.75" customHeight="1" x14ac:dyDescent="0.2">
      <c r="A76" s="69">
        <v>2320</v>
      </c>
      <c r="B76" s="70" t="s">
        <v>83</v>
      </c>
      <c r="C76" s="101">
        <v>38429.699999999997</v>
      </c>
      <c r="D76" s="101"/>
      <c r="E76" s="101">
        <v>28959.710000000003</v>
      </c>
      <c r="F76" s="101"/>
      <c r="G76" s="101">
        <v>23638.46</v>
      </c>
      <c r="H76" s="101"/>
      <c r="I76" s="101">
        <v>20440.739999999998</v>
      </c>
      <c r="J76" s="101"/>
      <c r="K76" s="101">
        <v>-23638.46</v>
      </c>
      <c r="L76" s="102">
        <v>-1</v>
      </c>
      <c r="M76" s="101">
        <v>111468.60999999999</v>
      </c>
      <c r="N76" s="101"/>
      <c r="O76" s="101">
        <f t="shared" si="2"/>
        <v>-111468.60999999999</v>
      </c>
      <c r="P76" s="103">
        <f t="shared" si="3"/>
        <v>-1</v>
      </c>
      <c r="Q76" s="104"/>
    </row>
    <row r="77" spans="1:17" ht="12.75" customHeight="1" x14ac:dyDescent="0.2">
      <c r="A77" s="74">
        <v>2322</v>
      </c>
      <c r="B77" s="37" t="s">
        <v>84</v>
      </c>
      <c r="C77" s="75">
        <v>38429.699999999997</v>
      </c>
      <c r="D77" s="75"/>
      <c r="E77" s="75">
        <v>28959.710000000003</v>
      </c>
      <c r="F77" s="75"/>
      <c r="G77" s="75">
        <v>23638.46</v>
      </c>
      <c r="H77" s="75"/>
      <c r="I77" s="75">
        <v>20440.739999999998</v>
      </c>
      <c r="J77" s="75"/>
      <c r="K77" s="75">
        <v>-23638.46</v>
      </c>
      <c r="L77" s="76">
        <v>-1</v>
      </c>
      <c r="M77" s="75">
        <v>111468.60999999999</v>
      </c>
      <c r="N77" s="75"/>
      <c r="O77" s="75">
        <f t="shared" si="2"/>
        <v>-111468.60999999999</v>
      </c>
      <c r="P77" s="77">
        <f t="shared" si="3"/>
        <v>-1</v>
      </c>
      <c r="Q77" s="43"/>
    </row>
    <row r="78" spans="1:17" s="13" customFormat="1" ht="12.75" customHeight="1" x14ac:dyDescent="0.2">
      <c r="A78" s="69">
        <v>2350</v>
      </c>
      <c r="B78" s="70" t="s">
        <v>85</v>
      </c>
      <c r="C78" s="101">
        <v>19735</v>
      </c>
      <c r="D78" s="101"/>
      <c r="E78" s="101">
        <v>19485</v>
      </c>
      <c r="F78" s="101"/>
      <c r="G78" s="101">
        <v>19320</v>
      </c>
      <c r="H78" s="101"/>
      <c r="I78" s="101">
        <v>19385</v>
      </c>
      <c r="J78" s="101"/>
      <c r="K78" s="101">
        <v>-19320</v>
      </c>
      <c r="L78" s="102">
        <v>-1</v>
      </c>
      <c r="M78" s="101">
        <v>77925</v>
      </c>
      <c r="N78" s="101"/>
      <c r="O78" s="101">
        <f t="shared" si="2"/>
        <v>-77925</v>
      </c>
      <c r="P78" s="103">
        <f t="shared" si="3"/>
        <v>-1</v>
      </c>
      <c r="Q78" s="104"/>
    </row>
    <row r="79" spans="1:17" s="13" customFormat="1" ht="12.75" customHeight="1" x14ac:dyDescent="0.2">
      <c r="A79" s="69">
        <v>2390</v>
      </c>
      <c r="B79" s="70" t="s">
        <v>86</v>
      </c>
      <c r="C79" s="101">
        <v>107615.07</v>
      </c>
      <c r="D79" s="101"/>
      <c r="E79" s="101">
        <v>104989.54000000001</v>
      </c>
      <c r="F79" s="101"/>
      <c r="G79" s="101">
        <v>95813.049999999988</v>
      </c>
      <c r="H79" s="101"/>
      <c r="I79" s="101">
        <v>178566.84</v>
      </c>
      <c r="J79" s="101"/>
      <c r="K79" s="101">
        <v>-95813.049999999988</v>
      </c>
      <c r="L79" s="102">
        <v>-1</v>
      </c>
      <c r="M79" s="101">
        <v>486984.5</v>
      </c>
      <c r="N79" s="101"/>
      <c r="O79" s="101">
        <f t="shared" si="2"/>
        <v>-486984.5</v>
      </c>
      <c r="P79" s="103">
        <f t="shared" si="3"/>
        <v>-1</v>
      </c>
      <c r="Q79" s="104"/>
    </row>
    <row r="80" spans="1:17" s="13" customFormat="1" x14ac:dyDescent="0.2">
      <c r="A80" s="84">
        <v>2400</v>
      </c>
      <c r="B80" s="108" t="s">
        <v>87</v>
      </c>
      <c r="C80" s="109">
        <v>0</v>
      </c>
      <c r="D80" s="109"/>
      <c r="E80" s="109">
        <v>150</v>
      </c>
      <c r="F80" s="109"/>
      <c r="G80" s="109">
        <v>0</v>
      </c>
      <c r="H80" s="109"/>
      <c r="I80" s="109">
        <v>140</v>
      </c>
      <c r="J80" s="109"/>
      <c r="K80" s="109">
        <v>0</v>
      </c>
      <c r="L80" s="106">
        <v>0</v>
      </c>
      <c r="M80" s="109">
        <v>290</v>
      </c>
      <c r="N80" s="109"/>
      <c r="O80" s="109">
        <f t="shared" si="2"/>
        <v>-290</v>
      </c>
      <c r="P80" s="107">
        <f t="shared" si="3"/>
        <v>-1</v>
      </c>
      <c r="Q80" s="100"/>
    </row>
    <row r="81" spans="1:22" ht="24" x14ac:dyDescent="0.2">
      <c r="A81" s="84">
        <v>2500</v>
      </c>
      <c r="B81" s="108" t="s">
        <v>88</v>
      </c>
      <c r="C81" s="105">
        <v>197959</v>
      </c>
      <c r="D81" s="105"/>
      <c r="E81" s="105">
        <v>198259</v>
      </c>
      <c r="F81" s="105"/>
      <c r="G81" s="105">
        <v>235259</v>
      </c>
      <c r="H81" s="105"/>
      <c r="I81" s="105">
        <v>291259</v>
      </c>
      <c r="J81" s="105"/>
      <c r="K81" s="105">
        <v>-235259</v>
      </c>
      <c r="L81" s="106">
        <v>-1</v>
      </c>
      <c r="M81" s="105">
        <v>922736</v>
      </c>
      <c r="N81" s="105"/>
      <c r="O81" s="105">
        <f t="shared" si="2"/>
        <v>-922736</v>
      </c>
      <c r="P81" s="107">
        <f t="shared" si="3"/>
        <v>-1</v>
      </c>
      <c r="Q81" s="100"/>
    </row>
    <row r="82" spans="1:22" s="13" customFormat="1" ht="12.75" customHeight="1" x14ac:dyDescent="0.2">
      <c r="A82" s="69">
        <v>2510</v>
      </c>
      <c r="B82" s="110" t="s">
        <v>89</v>
      </c>
      <c r="C82" s="101">
        <v>197959</v>
      </c>
      <c r="D82" s="101"/>
      <c r="E82" s="101">
        <v>198259</v>
      </c>
      <c r="F82" s="101"/>
      <c r="G82" s="101">
        <v>235259</v>
      </c>
      <c r="H82" s="101"/>
      <c r="I82" s="101">
        <v>291259</v>
      </c>
      <c r="J82" s="101"/>
      <c r="K82" s="101">
        <v>-235259</v>
      </c>
      <c r="L82" s="102">
        <v>-1</v>
      </c>
      <c r="M82" s="101">
        <v>922736</v>
      </c>
      <c r="N82" s="101"/>
      <c r="O82" s="101">
        <f t="shared" si="2"/>
        <v>-922736</v>
      </c>
      <c r="P82" s="103">
        <f t="shared" si="3"/>
        <v>-1</v>
      </c>
      <c r="Q82" s="104"/>
    </row>
    <row r="83" spans="1:22" s="13" customFormat="1" ht="12.75" customHeight="1" x14ac:dyDescent="0.2">
      <c r="A83" s="74">
        <v>2512</v>
      </c>
      <c r="B83" s="37" t="s">
        <v>90</v>
      </c>
      <c r="C83" s="75">
        <v>177000</v>
      </c>
      <c r="D83" s="75"/>
      <c r="E83" s="75">
        <v>177000</v>
      </c>
      <c r="F83" s="75"/>
      <c r="G83" s="75">
        <v>214000</v>
      </c>
      <c r="H83" s="75"/>
      <c r="I83" s="75">
        <v>270000</v>
      </c>
      <c r="J83" s="75"/>
      <c r="K83" s="75">
        <v>-214000</v>
      </c>
      <c r="L83" s="76">
        <v>-1</v>
      </c>
      <c r="M83" s="75">
        <v>838000</v>
      </c>
      <c r="N83" s="75"/>
      <c r="O83" s="75">
        <f t="shared" si="2"/>
        <v>-838000</v>
      </c>
      <c r="P83" s="77">
        <f t="shared" si="3"/>
        <v>-1</v>
      </c>
      <c r="Q83" s="43"/>
    </row>
    <row r="84" spans="1:22" s="13" customFormat="1" x14ac:dyDescent="0.2">
      <c r="A84" s="74">
        <v>2513</v>
      </c>
      <c r="B84" s="111" t="s">
        <v>91</v>
      </c>
      <c r="C84" s="75">
        <v>19300</v>
      </c>
      <c r="D84" s="75"/>
      <c r="E84" s="75">
        <v>19300</v>
      </c>
      <c r="F84" s="75"/>
      <c r="G84" s="75">
        <v>19300</v>
      </c>
      <c r="H84" s="75"/>
      <c r="I84" s="75">
        <v>19300</v>
      </c>
      <c r="J84" s="75"/>
      <c r="K84" s="75">
        <v>-19300</v>
      </c>
      <c r="L84" s="76">
        <v>-1</v>
      </c>
      <c r="M84" s="75">
        <v>77200</v>
      </c>
      <c r="N84" s="75"/>
      <c r="O84" s="75">
        <f t="shared" si="2"/>
        <v>-77200</v>
      </c>
      <c r="P84" s="77">
        <f t="shared" si="3"/>
        <v>-1</v>
      </c>
      <c r="Q84" s="43"/>
    </row>
    <row r="85" spans="1:22" s="13" customFormat="1" ht="12.75" customHeight="1" x14ac:dyDescent="0.2">
      <c r="A85" s="112">
        <v>2519</v>
      </c>
      <c r="B85" s="39" t="s">
        <v>92</v>
      </c>
      <c r="C85" s="75">
        <v>1659</v>
      </c>
      <c r="D85" s="75"/>
      <c r="E85" s="75">
        <v>1959</v>
      </c>
      <c r="F85" s="75"/>
      <c r="G85" s="75">
        <v>1959</v>
      </c>
      <c r="H85" s="75"/>
      <c r="I85" s="75">
        <v>1959</v>
      </c>
      <c r="J85" s="75"/>
      <c r="K85" s="75">
        <v>-1959</v>
      </c>
      <c r="L85" s="76">
        <v>-1</v>
      </c>
      <c r="M85" s="75">
        <v>7536</v>
      </c>
      <c r="N85" s="75"/>
      <c r="O85" s="75">
        <f t="shared" si="2"/>
        <v>-7536</v>
      </c>
      <c r="P85" s="77">
        <f t="shared" si="3"/>
        <v>-1</v>
      </c>
      <c r="Q85" s="43"/>
    </row>
    <row r="86" spans="1:22" s="13" customFormat="1" ht="12.75" customHeight="1" x14ac:dyDescent="0.2">
      <c r="A86" s="113">
        <v>2520</v>
      </c>
      <c r="B86" s="34" t="s">
        <v>93</v>
      </c>
      <c r="C86" s="75">
        <v>0</v>
      </c>
      <c r="D86" s="75"/>
      <c r="E86" s="75">
        <v>0</v>
      </c>
      <c r="F86" s="75"/>
      <c r="G86" s="75">
        <v>0</v>
      </c>
      <c r="H86" s="75"/>
      <c r="I86" s="75">
        <v>0</v>
      </c>
      <c r="J86" s="75"/>
      <c r="K86" s="75">
        <v>0</v>
      </c>
      <c r="L86" s="76">
        <v>0</v>
      </c>
      <c r="M86" s="75">
        <v>0</v>
      </c>
      <c r="N86" s="75"/>
      <c r="O86" s="75">
        <f t="shared" si="2"/>
        <v>0</v>
      </c>
      <c r="P86" s="77">
        <f t="shared" si="3"/>
        <v>0</v>
      </c>
      <c r="Q86" s="43"/>
    </row>
    <row r="87" spans="1:22" x14ac:dyDescent="0.2">
      <c r="A87" s="59">
        <v>4000</v>
      </c>
      <c r="B87" s="60" t="s">
        <v>94</v>
      </c>
      <c r="C87" s="94">
        <v>0</v>
      </c>
      <c r="D87" s="94"/>
      <c r="E87" s="94">
        <v>0</v>
      </c>
      <c r="F87" s="94"/>
      <c r="G87" s="94">
        <v>0</v>
      </c>
      <c r="H87" s="94"/>
      <c r="I87" s="94">
        <v>0</v>
      </c>
      <c r="J87" s="94"/>
      <c r="K87" s="94">
        <v>0</v>
      </c>
      <c r="L87" s="95">
        <v>0</v>
      </c>
      <c r="M87" s="94">
        <v>0</v>
      </c>
      <c r="N87" s="94"/>
      <c r="O87" s="94">
        <f t="shared" si="2"/>
        <v>0</v>
      </c>
      <c r="P87" s="96">
        <f t="shared" si="3"/>
        <v>0</v>
      </c>
      <c r="Q87" s="88"/>
    </row>
    <row r="88" spans="1:22" s="13" customFormat="1" ht="24" x14ac:dyDescent="0.2">
      <c r="A88" s="64">
        <v>4200</v>
      </c>
      <c r="B88" s="65" t="s">
        <v>95</v>
      </c>
      <c r="C88" s="85">
        <v>0</v>
      </c>
      <c r="D88" s="85"/>
      <c r="E88" s="85">
        <v>0</v>
      </c>
      <c r="F88" s="85"/>
      <c r="G88" s="85">
        <v>0</v>
      </c>
      <c r="H88" s="85"/>
      <c r="I88" s="85">
        <v>0</v>
      </c>
      <c r="J88" s="85"/>
      <c r="K88" s="85">
        <v>0</v>
      </c>
      <c r="L88" s="86">
        <v>0</v>
      </c>
      <c r="M88" s="85">
        <v>0</v>
      </c>
      <c r="N88" s="85"/>
      <c r="O88" s="85">
        <f t="shared" si="2"/>
        <v>0</v>
      </c>
      <c r="P88" s="87">
        <f t="shared" si="3"/>
        <v>0</v>
      </c>
      <c r="Q88" s="88"/>
    </row>
    <row r="89" spans="1:22" s="13" customFormat="1" x14ac:dyDescent="0.2">
      <c r="A89" s="74">
        <v>4230</v>
      </c>
      <c r="B89" s="111" t="s">
        <v>96</v>
      </c>
      <c r="C89" s="75">
        <v>0</v>
      </c>
      <c r="D89" s="75"/>
      <c r="E89" s="75">
        <v>0</v>
      </c>
      <c r="F89" s="75"/>
      <c r="G89" s="75">
        <v>0</v>
      </c>
      <c r="H89" s="75"/>
      <c r="I89" s="75">
        <v>0</v>
      </c>
      <c r="J89" s="75"/>
      <c r="K89" s="75">
        <v>0</v>
      </c>
      <c r="L89" s="76">
        <v>0</v>
      </c>
      <c r="M89" s="75">
        <v>0</v>
      </c>
      <c r="N89" s="75"/>
      <c r="O89" s="75">
        <f t="shared" si="2"/>
        <v>0</v>
      </c>
      <c r="P89" s="77">
        <f t="shared" si="3"/>
        <v>0</v>
      </c>
      <c r="Q89" s="43"/>
    </row>
    <row r="90" spans="1:22" s="13" customFormat="1" ht="12.75" customHeight="1" x14ac:dyDescent="0.2">
      <c r="A90" s="112" t="s">
        <v>97</v>
      </c>
      <c r="B90" s="114" t="s">
        <v>98</v>
      </c>
      <c r="C90" s="75">
        <v>0</v>
      </c>
      <c r="D90" s="75"/>
      <c r="E90" s="75">
        <v>0</v>
      </c>
      <c r="F90" s="75"/>
      <c r="G90" s="75">
        <v>0</v>
      </c>
      <c r="H90" s="75"/>
      <c r="I90" s="75">
        <v>0</v>
      </c>
      <c r="J90" s="75"/>
      <c r="K90" s="75">
        <v>0</v>
      </c>
      <c r="L90" s="76">
        <v>0</v>
      </c>
      <c r="M90" s="75">
        <v>0</v>
      </c>
      <c r="N90" s="75"/>
      <c r="O90" s="75">
        <f t="shared" si="2"/>
        <v>0</v>
      </c>
      <c r="P90" s="77">
        <f t="shared" si="3"/>
        <v>0</v>
      </c>
      <c r="Q90" s="43"/>
    </row>
    <row r="91" spans="1:22" s="117" customFormat="1" x14ac:dyDescent="0.2">
      <c r="A91" s="115">
        <v>5000</v>
      </c>
      <c r="B91" s="116" t="s">
        <v>99</v>
      </c>
      <c r="C91" s="94">
        <v>1957359.99</v>
      </c>
      <c r="D91" s="94"/>
      <c r="E91" s="94">
        <v>2594250.94</v>
      </c>
      <c r="F91" s="94"/>
      <c r="G91" s="94">
        <v>1128129.44</v>
      </c>
      <c r="H91" s="94"/>
      <c r="I91" s="94">
        <v>840918.39</v>
      </c>
      <c r="J91" s="94"/>
      <c r="K91" s="94">
        <v>-1128129.44</v>
      </c>
      <c r="L91" s="95">
        <v>-1</v>
      </c>
      <c r="M91" s="94">
        <v>6520658.7599999988</v>
      </c>
      <c r="N91" s="94"/>
      <c r="O91" s="94">
        <f t="shared" si="2"/>
        <v>-6520658.7599999988</v>
      </c>
      <c r="P91" s="96">
        <f t="shared" si="3"/>
        <v>-1</v>
      </c>
      <c r="Q91" s="88"/>
      <c r="R91" s="127" t="s">
        <v>131</v>
      </c>
      <c r="S91" s="127"/>
      <c r="T91" s="127"/>
      <c r="U91" s="127"/>
      <c r="V91" s="127"/>
    </row>
    <row r="92" spans="1:22" s="120" customFormat="1" x14ac:dyDescent="0.2">
      <c r="A92" s="118">
        <v>5100</v>
      </c>
      <c r="B92" s="119" t="s">
        <v>100</v>
      </c>
      <c r="C92" s="85">
        <v>909679.01</v>
      </c>
      <c r="D92" s="85"/>
      <c r="E92" s="85">
        <v>1555500.96</v>
      </c>
      <c r="F92" s="85"/>
      <c r="G92" s="85">
        <v>1023379.46</v>
      </c>
      <c r="H92" s="85"/>
      <c r="I92" s="85">
        <v>805318.41</v>
      </c>
      <c r="J92" s="85"/>
      <c r="K92" s="85">
        <v>-1023379.46</v>
      </c>
      <c r="L92" s="86">
        <v>-1</v>
      </c>
      <c r="M92" s="85">
        <v>4293877.84</v>
      </c>
      <c r="N92" s="85"/>
      <c r="O92" s="85">
        <f t="shared" si="2"/>
        <v>-4293877.84</v>
      </c>
      <c r="P92" s="87">
        <f t="shared" si="3"/>
        <v>-1</v>
      </c>
      <c r="Q92" s="88"/>
    </row>
    <row r="93" spans="1:22" s="120" customFormat="1" ht="24" x14ac:dyDescent="0.2">
      <c r="A93" s="121">
        <v>5120</v>
      </c>
      <c r="B93" s="110" t="s">
        <v>101</v>
      </c>
      <c r="C93" s="122">
        <v>909679.01</v>
      </c>
      <c r="D93" s="122"/>
      <c r="E93" s="122">
        <v>1555500.96</v>
      </c>
      <c r="F93" s="122"/>
      <c r="G93" s="122">
        <v>1023379.46</v>
      </c>
      <c r="H93" s="122"/>
      <c r="I93" s="122">
        <v>805318.41</v>
      </c>
      <c r="J93" s="122"/>
      <c r="K93" s="122">
        <v>-1023379.46</v>
      </c>
      <c r="L93" s="123">
        <v>-1</v>
      </c>
      <c r="M93" s="122">
        <v>4293877.84</v>
      </c>
      <c r="N93" s="122"/>
      <c r="O93" s="122">
        <f t="shared" si="2"/>
        <v>-4293877.84</v>
      </c>
      <c r="P93" s="124">
        <f t="shared" si="3"/>
        <v>-1</v>
      </c>
      <c r="Q93" s="125"/>
      <c r="R93" s="128"/>
    </row>
    <row r="94" spans="1:22" s="126" customFormat="1" x14ac:dyDescent="0.2">
      <c r="A94" s="129">
        <v>5200</v>
      </c>
      <c r="B94" s="110" t="s">
        <v>102</v>
      </c>
      <c r="C94" s="130">
        <v>1047680.98</v>
      </c>
      <c r="D94" s="130"/>
      <c r="E94" s="130">
        <v>1038749.98</v>
      </c>
      <c r="F94" s="130"/>
      <c r="G94" s="130">
        <v>104749.98</v>
      </c>
      <c r="H94" s="130"/>
      <c r="I94" s="130">
        <v>35599.980000000003</v>
      </c>
      <c r="J94" s="130"/>
      <c r="K94" s="130">
        <v>-104749.98</v>
      </c>
      <c r="L94" s="86">
        <v>-1</v>
      </c>
      <c r="M94" s="130">
        <v>2226780.92</v>
      </c>
      <c r="N94" s="130"/>
      <c r="O94" s="130">
        <f t="shared" si="2"/>
        <v>-2226780.92</v>
      </c>
      <c r="P94" s="87">
        <f t="shared" si="3"/>
        <v>-1</v>
      </c>
      <c r="Q94" s="88"/>
      <c r="R94" s="127" t="s">
        <v>126</v>
      </c>
      <c r="S94" s="127"/>
      <c r="T94" s="127"/>
      <c r="U94" s="127"/>
    </row>
    <row r="95" spans="1:22" s="126" customFormat="1" x14ac:dyDescent="0.2">
      <c r="A95" s="121">
        <v>5210</v>
      </c>
      <c r="B95" s="110" t="s">
        <v>103</v>
      </c>
      <c r="C95" s="122">
        <v>0</v>
      </c>
      <c r="D95" s="122"/>
      <c r="E95" s="122">
        <v>0</v>
      </c>
      <c r="F95" s="122"/>
      <c r="G95" s="122">
        <v>0</v>
      </c>
      <c r="H95" s="122"/>
      <c r="I95" s="122">
        <v>0</v>
      </c>
      <c r="J95" s="122"/>
      <c r="K95" s="122">
        <v>0</v>
      </c>
      <c r="L95" s="123">
        <v>0</v>
      </c>
      <c r="M95" s="122">
        <v>0</v>
      </c>
      <c r="N95" s="122"/>
      <c r="O95" s="122">
        <f t="shared" si="2"/>
        <v>0</v>
      </c>
      <c r="P95" s="124">
        <f t="shared" si="3"/>
        <v>0</v>
      </c>
      <c r="Q95" s="125"/>
    </row>
    <row r="96" spans="1:22" s="126" customFormat="1" x14ac:dyDescent="0.2">
      <c r="A96" s="121">
        <v>5220</v>
      </c>
      <c r="B96" s="110" t="s">
        <v>104</v>
      </c>
      <c r="C96" s="122">
        <v>652000</v>
      </c>
      <c r="D96" s="122"/>
      <c r="E96" s="122">
        <v>75000</v>
      </c>
      <c r="F96" s="122"/>
      <c r="G96" s="122">
        <v>0</v>
      </c>
      <c r="H96" s="122"/>
      <c r="I96" s="122">
        <v>0</v>
      </c>
      <c r="J96" s="122"/>
      <c r="K96" s="122">
        <v>0</v>
      </c>
      <c r="L96" s="123">
        <v>0</v>
      </c>
      <c r="M96" s="122">
        <v>727000</v>
      </c>
      <c r="N96" s="122"/>
      <c r="O96" s="122">
        <f t="shared" si="2"/>
        <v>-727000</v>
      </c>
      <c r="P96" s="124">
        <f t="shared" si="3"/>
        <v>-1</v>
      </c>
      <c r="Q96" s="125"/>
      <c r="R96" s="180" t="s">
        <v>127</v>
      </c>
      <c r="S96" s="127"/>
    </row>
    <row r="97" spans="1:19" s="126" customFormat="1" ht="12.75" customHeight="1" x14ac:dyDescent="0.2">
      <c r="A97" s="121">
        <v>5230</v>
      </c>
      <c r="B97" s="110" t="s">
        <v>105</v>
      </c>
      <c r="C97" s="122">
        <v>395680.98</v>
      </c>
      <c r="D97" s="122"/>
      <c r="E97" s="122">
        <v>963749.98</v>
      </c>
      <c r="F97" s="122"/>
      <c r="G97" s="122">
        <v>104749.98</v>
      </c>
      <c r="H97" s="122"/>
      <c r="I97" s="122">
        <v>35599.980000000003</v>
      </c>
      <c r="J97" s="122"/>
      <c r="K97" s="122">
        <v>-104749.98</v>
      </c>
      <c r="L97" s="123">
        <v>-1</v>
      </c>
      <c r="M97" s="122">
        <v>1499780.92</v>
      </c>
      <c r="N97" s="122"/>
      <c r="O97" s="122">
        <f t="shared" si="2"/>
        <v>-1499780.92</v>
      </c>
      <c r="P97" s="124">
        <f t="shared" si="3"/>
        <v>-1</v>
      </c>
      <c r="Q97" s="125"/>
      <c r="R97" s="180" t="s">
        <v>128</v>
      </c>
      <c r="S97" s="127"/>
    </row>
    <row r="98" spans="1:19" s="127" customFormat="1" ht="12.75" customHeight="1" x14ac:dyDescent="0.2">
      <c r="A98" s="92">
        <v>5238</v>
      </c>
      <c r="B98" s="91" t="s">
        <v>106</v>
      </c>
      <c r="C98" s="75">
        <v>190676</v>
      </c>
      <c r="D98" s="75"/>
      <c r="E98" s="75">
        <v>32500</v>
      </c>
      <c r="F98" s="75"/>
      <c r="G98" s="75">
        <v>31950</v>
      </c>
      <c r="H98" s="75"/>
      <c r="I98" s="75">
        <v>2500</v>
      </c>
      <c r="J98" s="75"/>
      <c r="K98" s="75">
        <v>-31950</v>
      </c>
      <c r="L98" s="76">
        <v>-1</v>
      </c>
      <c r="M98" s="75">
        <v>257626</v>
      </c>
      <c r="N98" s="75"/>
      <c r="O98" s="75">
        <f t="shared" si="2"/>
        <v>-257626</v>
      </c>
      <c r="P98" s="77">
        <f t="shared" si="3"/>
        <v>-1</v>
      </c>
      <c r="Q98" s="43"/>
      <c r="R98" s="180" t="s">
        <v>129</v>
      </c>
    </row>
    <row r="99" spans="1:19" s="127" customFormat="1" ht="12.75" customHeight="1" x14ac:dyDescent="0.2">
      <c r="A99" s="131">
        <v>5239</v>
      </c>
      <c r="B99" s="132" t="s">
        <v>107</v>
      </c>
      <c r="C99" s="75">
        <v>205004.98</v>
      </c>
      <c r="D99" s="75"/>
      <c r="E99" s="75">
        <v>931249.98</v>
      </c>
      <c r="F99" s="75"/>
      <c r="G99" s="75">
        <v>72799.98</v>
      </c>
      <c r="H99" s="75"/>
      <c r="I99" s="75">
        <v>33099.980000000003</v>
      </c>
      <c r="J99" s="75"/>
      <c r="K99" s="75">
        <v>-72799.98</v>
      </c>
      <c r="L99" s="76">
        <v>-1</v>
      </c>
      <c r="M99" s="75">
        <v>1242154.92</v>
      </c>
      <c r="N99" s="75"/>
      <c r="O99" s="75">
        <f t="shared" si="2"/>
        <v>-1242154.92</v>
      </c>
      <c r="P99" s="77">
        <f t="shared" si="3"/>
        <v>-1</v>
      </c>
      <c r="Q99" s="43"/>
      <c r="R99" s="180" t="s">
        <v>130</v>
      </c>
    </row>
    <row r="100" spans="1:19" s="127" customFormat="1" ht="12.75" customHeight="1" x14ac:dyDescent="0.2">
      <c r="A100" s="133">
        <v>5250</v>
      </c>
      <c r="B100" s="134" t="s">
        <v>108</v>
      </c>
      <c r="C100" s="75">
        <v>0</v>
      </c>
      <c r="D100" s="45"/>
      <c r="E100" s="45">
        <v>0</v>
      </c>
      <c r="F100" s="45"/>
      <c r="G100" s="45">
        <v>0</v>
      </c>
      <c r="H100" s="45"/>
      <c r="I100" s="45">
        <v>0</v>
      </c>
      <c r="J100" s="45"/>
      <c r="K100" s="45">
        <v>0</v>
      </c>
      <c r="L100" s="46">
        <v>0</v>
      </c>
      <c r="M100" s="45">
        <v>0</v>
      </c>
      <c r="N100" s="45"/>
      <c r="O100" s="45">
        <f t="shared" si="2"/>
        <v>0</v>
      </c>
      <c r="P100" s="47">
        <f t="shared" si="3"/>
        <v>0</v>
      </c>
      <c r="Q100" s="43"/>
    </row>
    <row r="101" spans="1:19" s="127" customFormat="1" x14ac:dyDescent="0.2">
      <c r="A101" s="135"/>
      <c r="B101" s="136" t="s">
        <v>109</v>
      </c>
      <c r="C101" s="137">
        <v>-149280.97000000067</v>
      </c>
      <c r="D101" s="137"/>
      <c r="E101" s="137">
        <v>-1032166.5499999998</v>
      </c>
      <c r="F101" s="137"/>
      <c r="G101" s="137">
        <v>225023.30999999866</v>
      </c>
      <c r="H101" s="137"/>
      <c r="I101" s="137">
        <v>-673879.96999999974</v>
      </c>
      <c r="J101" s="137"/>
      <c r="K101" s="137">
        <v>-225023.30999999866</v>
      </c>
      <c r="L101" s="138">
        <v>-1</v>
      </c>
      <c r="M101" s="137">
        <v>-1630304.1800000034</v>
      </c>
      <c r="N101" s="137"/>
      <c r="O101" s="137">
        <f t="shared" si="2"/>
        <v>1630304.1800000034</v>
      </c>
      <c r="P101" s="139">
        <f>IFERROR(N101/M101-1,0)</f>
        <v>-1</v>
      </c>
      <c r="Q101" s="88"/>
    </row>
    <row r="102" spans="1:19" s="127" customFormat="1" ht="24" x14ac:dyDescent="0.2">
      <c r="A102" s="135"/>
      <c r="B102" s="140" t="s">
        <v>110</v>
      </c>
      <c r="C102" s="141">
        <v>-149280.97000000067</v>
      </c>
      <c r="D102" s="141"/>
      <c r="E102" s="141">
        <v>-1032166.5499999998</v>
      </c>
      <c r="F102" s="141"/>
      <c r="G102" s="141">
        <v>225023.30999999866</v>
      </c>
      <c r="H102" s="141"/>
      <c r="I102" s="141">
        <v>-673879.96999999974</v>
      </c>
      <c r="J102" s="141"/>
      <c r="K102" s="141">
        <v>-225023.30999999866</v>
      </c>
      <c r="L102" s="142">
        <v>-1</v>
      </c>
      <c r="M102" s="141">
        <v>-1630304.1800000034</v>
      </c>
      <c r="N102" s="141"/>
      <c r="O102" s="141">
        <f t="shared" si="2"/>
        <v>1630304.1800000034</v>
      </c>
      <c r="P102" s="143">
        <f t="shared" si="3"/>
        <v>-1</v>
      </c>
      <c r="Q102" s="144"/>
    </row>
    <row r="103" spans="1:19" s="127" customFormat="1" x14ac:dyDescent="0.2">
      <c r="A103" s="135"/>
      <c r="B103" s="140" t="s">
        <v>111</v>
      </c>
      <c r="C103" s="141">
        <v>1724234.9100000004</v>
      </c>
      <c r="D103" s="141"/>
      <c r="E103" s="145">
        <v>1574953.9399999997</v>
      </c>
      <c r="F103" s="141"/>
      <c r="G103" s="145">
        <v>542787.3899999999</v>
      </c>
      <c r="H103" s="141"/>
      <c r="I103" s="145">
        <v>767810.69999999856</v>
      </c>
      <c r="J103" s="145"/>
      <c r="K103" s="145">
        <v>-542787.3899999999</v>
      </c>
      <c r="L103" s="142">
        <v>-1</v>
      </c>
      <c r="M103" s="141">
        <v>1724234.9100000004</v>
      </c>
      <c r="N103" s="141"/>
      <c r="O103" s="145">
        <f t="shared" si="2"/>
        <v>-1724234.9100000004</v>
      </c>
      <c r="P103" s="143">
        <f t="shared" si="3"/>
        <v>-1</v>
      </c>
      <c r="Q103" s="144"/>
    </row>
    <row r="104" spans="1:19" s="127" customFormat="1" x14ac:dyDescent="0.2">
      <c r="A104" s="135"/>
      <c r="B104" s="140" t="s">
        <v>112</v>
      </c>
      <c r="C104" s="141">
        <v>1574953.9399999997</v>
      </c>
      <c r="D104" s="141"/>
      <c r="E104" s="145">
        <v>542787.3899999999</v>
      </c>
      <c r="F104" s="141"/>
      <c r="G104" s="145">
        <v>767810.69999999856</v>
      </c>
      <c r="H104" s="141"/>
      <c r="I104" s="145">
        <v>93930.729999998817</v>
      </c>
      <c r="J104" s="145"/>
      <c r="K104" s="145">
        <v>-767810.69999999856</v>
      </c>
      <c r="L104" s="142">
        <v>-1</v>
      </c>
      <c r="M104" s="141">
        <v>93930.729999996955</v>
      </c>
      <c r="N104" s="141"/>
      <c r="O104" s="145">
        <f>N104-M104</f>
        <v>-93930.729999996955</v>
      </c>
      <c r="P104" s="143">
        <f t="shared" si="3"/>
        <v>-1</v>
      </c>
      <c r="Q104" s="144"/>
    </row>
    <row r="105" spans="1:19" x14ac:dyDescent="0.2">
      <c r="A105" s="146"/>
      <c r="B105" s="147" t="s">
        <v>113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>
        <f t="shared" si="2"/>
        <v>0</v>
      </c>
      <c r="P105" s="149">
        <f t="shared" si="3"/>
        <v>0</v>
      </c>
      <c r="Q105" s="43"/>
    </row>
    <row r="106" spans="1:19" x14ac:dyDescent="0.2">
      <c r="A106" s="150"/>
      <c r="B106" s="151" t="s">
        <v>114</v>
      </c>
      <c r="C106" s="152">
        <v>8663915.8000000007</v>
      </c>
      <c r="D106" s="153"/>
      <c r="E106" s="152">
        <v>8141532.46</v>
      </c>
      <c r="F106" s="153"/>
      <c r="G106" s="153">
        <v>7353815.0899999999</v>
      </c>
      <c r="H106" s="153"/>
      <c r="I106" s="152">
        <v>7228716.6500000004</v>
      </c>
      <c r="J106" s="152"/>
      <c r="K106" s="152">
        <v>-7353815.0899999999</v>
      </c>
      <c r="L106" s="154">
        <v>-1</v>
      </c>
      <c r="M106" s="152">
        <v>31387980</v>
      </c>
      <c r="N106" s="152"/>
      <c r="O106" s="152">
        <f t="shared" si="2"/>
        <v>-31387980</v>
      </c>
      <c r="P106" s="155">
        <f t="shared" si="3"/>
        <v>-1</v>
      </c>
      <c r="Q106" s="43"/>
    </row>
    <row r="107" spans="1:19" x14ac:dyDescent="0.2">
      <c r="A107" s="156"/>
      <c r="B107" s="157" t="s">
        <v>115</v>
      </c>
      <c r="C107" s="158">
        <v>8400000</v>
      </c>
      <c r="D107" s="75"/>
      <c r="E107" s="158">
        <v>7800000</v>
      </c>
      <c r="F107" s="75"/>
      <c r="G107" s="158">
        <v>7200000</v>
      </c>
      <c r="H107" s="75"/>
      <c r="I107" s="158">
        <v>7079980</v>
      </c>
      <c r="J107" s="158"/>
      <c r="K107" s="158">
        <v>-7200000</v>
      </c>
      <c r="L107" s="76">
        <v>-1</v>
      </c>
      <c r="M107" s="158">
        <v>30479980</v>
      </c>
      <c r="N107" s="158"/>
      <c r="O107" s="158">
        <f>N107-M107</f>
        <v>-30479980</v>
      </c>
      <c r="P107" s="77">
        <f>IFERROR(N107/M107-1,0)</f>
        <v>-1</v>
      </c>
      <c r="Q107" s="43"/>
    </row>
    <row r="108" spans="1:19" x14ac:dyDescent="0.2">
      <c r="A108" s="156"/>
      <c r="B108" s="157" t="s">
        <v>116</v>
      </c>
      <c r="C108" s="158">
        <v>263915.8</v>
      </c>
      <c r="D108" s="75"/>
      <c r="E108" s="158">
        <v>341532.45999999996</v>
      </c>
      <c r="F108" s="75"/>
      <c r="G108" s="75">
        <v>153815.09</v>
      </c>
      <c r="H108" s="75"/>
      <c r="I108" s="158">
        <v>148736.65000000002</v>
      </c>
      <c r="J108" s="158"/>
      <c r="K108" s="158">
        <v>-153815.09</v>
      </c>
      <c r="L108" s="76">
        <v>-1</v>
      </c>
      <c r="M108" s="158">
        <v>908000</v>
      </c>
      <c r="N108" s="158"/>
      <c r="O108" s="158">
        <f t="shared" si="2"/>
        <v>-908000</v>
      </c>
      <c r="P108" s="77">
        <f t="shared" si="3"/>
        <v>-1</v>
      </c>
      <c r="Q108" s="43"/>
    </row>
    <row r="109" spans="1:19" x14ac:dyDescent="0.2">
      <c r="A109" s="159"/>
      <c r="B109" s="160" t="s">
        <v>117</v>
      </c>
      <c r="C109" s="161">
        <v>8813196.7700000014</v>
      </c>
      <c r="D109" s="162"/>
      <c r="E109" s="161">
        <v>9173699.0099999998</v>
      </c>
      <c r="F109" s="162"/>
      <c r="G109" s="161">
        <v>7128791.7800000012</v>
      </c>
      <c r="H109" s="162"/>
      <c r="I109" s="161">
        <v>7902596.6200000001</v>
      </c>
      <c r="J109" s="161"/>
      <c r="K109" s="161">
        <v>-7128791.7800000012</v>
      </c>
      <c r="L109" s="163">
        <v>-1</v>
      </c>
      <c r="M109" s="161">
        <v>33018284</v>
      </c>
      <c r="N109" s="161"/>
      <c r="O109" s="161">
        <f t="shared" si="2"/>
        <v>-33018284</v>
      </c>
      <c r="P109" s="164">
        <f t="shared" si="3"/>
        <v>-1</v>
      </c>
      <c r="Q109" s="43"/>
    </row>
    <row r="110" spans="1:19" x14ac:dyDescent="0.2">
      <c r="A110" s="165"/>
      <c r="B110" s="166" t="s">
        <v>118</v>
      </c>
      <c r="C110" s="167">
        <v>511</v>
      </c>
      <c r="D110" s="167"/>
      <c r="E110" s="167">
        <v>519</v>
      </c>
      <c r="F110" s="167"/>
      <c r="G110" s="167">
        <v>519</v>
      </c>
      <c r="H110" s="167"/>
      <c r="I110" s="167">
        <v>520</v>
      </c>
      <c r="J110" s="168"/>
      <c r="K110" s="168">
        <v>-500</v>
      </c>
      <c r="L110" s="169">
        <v>-1</v>
      </c>
      <c r="M110" s="167">
        <v>517.25</v>
      </c>
      <c r="N110" s="167"/>
      <c r="O110" s="167">
        <f t="shared" si="2"/>
        <v>-517.25</v>
      </c>
      <c r="P110" s="170">
        <f t="shared" si="3"/>
        <v>-1</v>
      </c>
      <c r="Q110" s="33"/>
    </row>
    <row r="111" spans="1:19" x14ac:dyDescent="0.2">
      <c r="A111" s="165"/>
      <c r="B111" s="166" t="s">
        <v>119</v>
      </c>
      <c r="C111" s="167">
        <v>516</v>
      </c>
      <c r="D111" s="167"/>
      <c r="E111" s="167">
        <v>524</v>
      </c>
      <c r="F111" s="167"/>
      <c r="G111" s="167">
        <v>524</v>
      </c>
      <c r="H111" s="167"/>
      <c r="I111" s="167">
        <v>525</v>
      </c>
      <c r="J111" s="168"/>
      <c r="K111" s="168">
        <v>-505</v>
      </c>
      <c r="L111" s="169">
        <v>-1</v>
      </c>
      <c r="M111" s="167">
        <v>522.25</v>
      </c>
      <c r="N111" s="167"/>
      <c r="O111" s="167">
        <f t="shared" si="2"/>
        <v>-522.25</v>
      </c>
      <c r="P111" s="170">
        <f t="shared" si="3"/>
        <v>-1</v>
      </c>
      <c r="Q111" s="33"/>
    </row>
    <row r="112" spans="1:19" ht="13.5" x14ac:dyDescent="0.2">
      <c r="A112" s="171"/>
      <c r="B112" s="172" t="s">
        <v>120</v>
      </c>
      <c r="C112" s="167">
        <v>59</v>
      </c>
      <c r="D112" s="167"/>
      <c r="E112" s="167">
        <v>59</v>
      </c>
      <c r="F112" s="167"/>
      <c r="G112" s="167">
        <v>59</v>
      </c>
      <c r="H112" s="167"/>
      <c r="I112" s="167">
        <v>59</v>
      </c>
      <c r="J112" s="167"/>
      <c r="K112" s="167"/>
      <c r="L112" s="167"/>
      <c r="M112" s="167">
        <v>59</v>
      </c>
      <c r="N112" s="167"/>
    </row>
    <row r="113" spans="1:14" x14ac:dyDescent="0.2">
      <c r="A113" s="173"/>
      <c r="B113" s="174"/>
      <c r="C113" s="175"/>
      <c r="D113" s="175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</row>
    <row r="116" spans="1:14" ht="13.5" x14ac:dyDescent="0.2">
      <c r="A116" s="177" t="s">
        <v>121</v>
      </c>
    </row>
    <row r="117" spans="1:14" x14ac:dyDescent="0.2">
      <c r="A117" s="178"/>
    </row>
    <row r="118" spans="1:14" x14ac:dyDescent="0.2">
      <c r="A118" s="179" t="s">
        <v>122</v>
      </c>
    </row>
    <row r="119" spans="1:14" x14ac:dyDescent="0.2">
      <c r="A119" s="179" t="s">
        <v>123</v>
      </c>
    </row>
  </sheetData>
  <dataConsolidate/>
  <mergeCells count="13">
    <mergeCell ref="K7:L7"/>
    <mergeCell ref="M7:N7"/>
    <mergeCell ref="O7:P7"/>
    <mergeCell ref="A1:B1"/>
    <mergeCell ref="A2:B2"/>
    <mergeCell ref="A4:N4"/>
    <mergeCell ref="A5:N5"/>
    <mergeCell ref="A7:A8"/>
    <mergeCell ref="B7:B8"/>
    <mergeCell ref="C7:D7"/>
    <mergeCell ref="E7:F7"/>
    <mergeCell ref="G7:H7"/>
    <mergeCell ref="I7:J7"/>
  </mergeCells>
  <printOptions horizontalCentered="1"/>
  <pageMargins left="0" right="0" top="0.39370078740157483" bottom="0.39370078740157483" header="0.19685039370078741" footer="0.19685039370078741"/>
  <pageSetup paperSize="9" scale="80" fitToHeight="0" orientation="landscape" r:id="rId1"/>
  <headerFooter alignWithMargins="0">
    <oddFooter>&amp;RLapa &amp;P no &amp;N</oddFooter>
  </headerFooter>
  <rowBreaks count="2" manualBreakCount="2">
    <brk id="35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10_forma_LTV_2023</vt:lpstr>
      <vt:lpstr>'10_forma_LTV_2023'!Drukas_apgabals</vt:lpstr>
      <vt:lpstr>'10_forma_LTV_2023'!Drukāt_virsrakstus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Ina Poriete</cp:lastModifiedBy>
  <cp:lastPrinted>2024-01-30T11:30:20Z</cp:lastPrinted>
  <dcterms:created xsi:type="dcterms:W3CDTF">2024-01-30T09:57:22Z</dcterms:created>
  <dcterms:modified xsi:type="dcterms:W3CDTF">2024-03-11T11:47:09Z</dcterms:modified>
</cp:coreProperties>
</file>