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hidePivotFieldList="1" defaultThemeVersion="166925"/>
  <mc:AlternateContent xmlns:mc="http://schemas.openxmlformats.org/markup-compatibility/2006">
    <mc:Choice Requires="x15">
      <x15ac:absPath xmlns:x15ac="http://schemas.microsoft.com/office/spreadsheetml/2010/11/ac" url="C:\Users\baiba.beate.sleja\Desktop\mājaslapai\kapitālsabiedrības\LTV\SP 2022\Lēmums Nr. 25-1-1\"/>
    </mc:Choice>
  </mc:AlternateContent>
  <xr:revisionPtr revIDLastSave="0" documentId="8_{DE67F4D6-A429-4CE6-A53C-000EE78F34D2}" xr6:coauthVersionLast="47" xr6:coauthVersionMax="47" xr10:uidLastSave="{00000000-0000-0000-0000-000000000000}"/>
  <bookViews>
    <workbookView xWindow="-108" yWindow="-108" windowWidth="23256" windowHeight="12576" activeTab="2" xr2:uid="{00000000-000D-0000-FFFF-FFFF00000000}"/>
  </bookViews>
  <sheets>
    <sheet name="Pivot" sheetId="2" r:id="rId1"/>
    <sheet name="Dati" sheetId="1" r:id="rId2"/>
    <sheet name="Variance" sheetId="4" r:id="rId3"/>
  </sheets>
  <externalReferences>
    <externalReference r:id="rId4"/>
  </externalReferences>
  <definedNames>
    <definedName name="_xlnm._FilterDatabase" localSheetId="1" hidden="1">Dati!$A$1:$L$391</definedName>
    <definedName name="_xlnm._FilterDatabase" localSheetId="2" hidden="1">Variance!$A$4:$I$104</definedName>
    <definedName name="_xlnm.Print_Titles" localSheetId="0">Pivot!$4:$4</definedName>
  </definedNames>
  <calcPr calcId="191029" concurrentCalc="0"/>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F26" i="2"/>
  <c r="F33" i="2"/>
  <c r="F39" i="2"/>
  <c r="F40" i="2"/>
  <c r="F41" i="2"/>
  <c r="F47" i="2"/>
  <c r="F48" i="2"/>
  <c r="F53" i="2"/>
  <c r="F55" i="2"/>
  <c r="F59" i="2"/>
  <c r="F96" i="2"/>
  <c r="F104" i="2"/>
  <c r="D108" i="2"/>
  <c r="C108" i="2"/>
  <c r="D106" i="2"/>
  <c r="C106" i="2"/>
  <c r="L115" i="4"/>
  <c r="C104" i="4"/>
  <c r="D104" i="4"/>
  <c r="E104" i="4"/>
  <c r="F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H5"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M391" i="1"/>
  <c r="G104" i="4"/>
  <c r="H104" i="4"/>
  <c r="I104" i="4"/>
</calcChain>
</file>

<file path=xl/sharedStrings.xml><?xml version="1.0" encoding="utf-8"?>
<sst xmlns="http://schemas.openxmlformats.org/spreadsheetml/2006/main" count="4336" uniqueCount="704">
  <si>
    <t>Grāmatojums</t>
  </si>
  <si>
    <t>Konts</t>
  </si>
  <si>
    <t>Struktūrvienība</t>
  </si>
  <si>
    <t>Pakalpojums</t>
  </si>
  <si>
    <t>Projekts</t>
  </si>
  <si>
    <t>Klients</t>
  </si>
  <si>
    <t>Datums</t>
  </si>
  <si>
    <t>Teksts</t>
  </si>
  <si>
    <t>Virsgrupa</t>
  </si>
  <si>
    <t>EKK_kods</t>
  </si>
  <si>
    <t>NPL Tāme</t>
  </si>
  <si>
    <t>NPL Fakts</t>
  </si>
  <si>
    <t>3</t>
  </si>
  <si>
    <t>2350 Norēķini ar citiem debitoriem</t>
  </si>
  <si>
    <t>(5710) Informācijas sistēmu un tehnoloģiju nodaļa (IST)</t>
  </si>
  <si>
    <t>(12504) Pamatlīdzekļu avanss (Datortehnika, sakaru pakalp.)</t>
  </si>
  <si>
    <t>(C22-63) Mobilie telefoni un planšetdatori LTV darbinieku darba vajadzībām</t>
  </si>
  <si>
    <t>Edgars Dreimanis</t>
  </si>
  <si>
    <t>SAKARU IEKĀRTAS IEGĀDES LĪDZMAKSĀJUMS</t>
  </si>
  <si>
    <t>9. Pamatlīdzekļi</t>
  </si>
  <si>
    <t>5238</t>
  </si>
  <si>
    <t>5</t>
  </si>
  <si>
    <t>Dace Grīnberga</t>
  </si>
  <si>
    <t>Sakaru iekārtas iegādes  līdzmaksājums</t>
  </si>
  <si>
    <t>8</t>
  </si>
  <si>
    <t>231</t>
  </si>
  <si>
    <t>5918 Citi nākamo periodu ieņēmumi</t>
  </si>
  <si>
    <t>(5500) Tehnoloģiju daļa</t>
  </si>
  <si>
    <t>(59181) Citi nākamo periodu ieņēmumi</t>
  </si>
  <si>
    <t>(C22-98) MMP Serveris Harmonic</t>
  </si>
  <si>
    <t>Sabiedrisko elektronisko plašsaziņas līdzekļu padome</t>
  </si>
  <si>
    <t>Dotācija 2022.gada jūlijam saskaņā ar fi</t>
  </si>
  <si>
    <t>0. Ieņēmumi</t>
  </si>
  <si>
    <t>21490</t>
  </si>
  <si>
    <t>(C22-99) MMP Nexio FTP gateway servera iegāde+ 2 gab.tīkla komutatoru</t>
  </si>
  <si>
    <t>(C22-100) MMP Master Control channel-2 gab.</t>
  </si>
  <si>
    <t>(C22-101) MMP Programma subtitriem</t>
  </si>
  <si>
    <t>(C22-102) MMP Programma media  serverim</t>
  </si>
  <si>
    <t>M22-0043</t>
  </si>
  <si>
    <t>5311 Norēķini ar piegādātājiem un darbuzņēmējiem(IEKŠZEME)</t>
  </si>
  <si>
    <t>(6500) Saimniecības daļa</t>
  </si>
  <si>
    <t>(12503) Pamatlīdzekļu avanss (Pārējie pamatlīdzekļi)</t>
  </si>
  <si>
    <t>(C22-32) Biroja mēbeles uz visām nodaļām</t>
  </si>
  <si>
    <t>Daiļrade Ekspo, SIA</t>
  </si>
  <si>
    <t>Rēķ DE 186534, Pv DE 186534_M,</t>
  </si>
  <si>
    <t>5239</t>
  </si>
  <si>
    <t>(74313) Inventārs telpu un teritorijas apsaimniekošanai</t>
  </si>
  <si>
    <t>5. Materiāli</t>
  </si>
  <si>
    <t>2312</t>
  </si>
  <si>
    <t>M22-0151</t>
  </si>
  <si>
    <t>(74314) Inventārs administrācijai</t>
  </si>
  <si>
    <t>BOLDERĀJA SERVISS, SIA</t>
  </si>
  <si>
    <t>Pv BSP2201265,</t>
  </si>
  <si>
    <t>M22-0201</t>
  </si>
  <si>
    <t>(11812) Avanss par nemateriālajiem ieguldījumiem</t>
  </si>
  <si>
    <t>(C22-78) Visio Professional (strat att. nod., IT, Tehnoloģ.)</t>
  </si>
  <si>
    <t>DPA, SIA</t>
  </si>
  <si>
    <t>Rēķ DPA 020680,</t>
  </si>
  <si>
    <t>5120</t>
  </si>
  <si>
    <t>M22-0253</t>
  </si>
  <si>
    <t>(3621) Gaismu tehnoloģiju nodaļa</t>
  </si>
  <si>
    <t>(C22-113) Pārvietojamie gaisa kondicionieri izbraukumiem 2.gab.</t>
  </si>
  <si>
    <t>DEPO DIY, SIA</t>
  </si>
  <si>
    <t>Rēķ KRA 968389,</t>
  </si>
  <si>
    <t>M22-0270</t>
  </si>
  <si>
    <t>(75824) Telpu un teritorijas apsaimniekošanas pakalpojumi</t>
  </si>
  <si>
    <t>(C22-26) Saimniecības daļa. Rezerve remontdarbiem uz visām nodaļām</t>
  </si>
  <si>
    <t>maajaa, SIA</t>
  </si>
  <si>
    <t>Rēķ 21-07-2022,</t>
  </si>
  <si>
    <t>4. Pakalpojumi</t>
  </si>
  <si>
    <t>2244</t>
  </si>
  <si>
    <t>M22-0399</t>
  </si>
  <si>
    <t>Rēķ 20-07-2022,</t>
  </si>
  <si>
    <t>(12501) Pamatlīdzekļu avanss (tehnoloģiskām iekārtām)</t>
  </si>
  <si>
    <t>ATEA, SIA</t>
  </si>
  <si>
    <t>5220</t>
  </si>
  <si>
    <t>M22-0447</t>
  </si>
  <si>
    <t>Rēķ 05-08-2022,</t>
  </si>
  <si>
    <t>M22-0524</t>
  </si>
  <si>
    <t>(75813) Ūdens un kanalizācijas pakalpojumi</t>
  </si>
  <si>
    <t>(C22-25) Saimniecības daļa. Remonts pašu spēkiem</t>
  </si>
  <si>
    <t>POSSO, SIA</t>
  </si>
  <si>
    <t>Rēķ 100822/02,</t>
  </si>
  <si>
    <t>2243</t>
  </si>
  <si>
    <t>M22-0525</t>
  </si>
  <si>
    <t>2191 Avansa maksājumi par precēm un pakalpojumiem(iekšzeme)</t>
  </si>
  <si>
    <t>Rēķ 100822/01,</t>
  </si>
  <si>
    <t>M22-0594</t>
  </si>
  <si>
    <t>(C22-52) Grafiskā darbavieta 3D (V.Kristbergs)</t>
  </si>
  <si>
    <t>Rēķ ATE 931689,</t>
  </si>
  <si>
    <t>M22-0595</t>
  </si>
  <si>
    <t>(C22-76) 27" monitori soc.tikliem</t>
  </si>
  <si>
    <t>Rēķ ATE 931688,</t>
  </si>
  <si>
    <t>M22-0596</t>
  </si>
  <si>
    <t>(C22-83) 43" 4K monitori(resursu plānotājiem)</t>
  </si>
  <si>
    <t>Rēķ ATE 931690,</t>
  </si>
  <si>
    <t>M22-0597</t>
  </si>
  <si>
    <t>(C22-23) Montāžas datori 6 gab.</t>
  </si>
  <si>
    <t>Rēķ ATE 931687,</t>
  </si>
  <si>
    <t>(C22-36) Tehnoloģiskie portatīvie montāžu datori</t>
  </si>
  <si>
    <t>(C22-72) Datori Tehnoloģisko sistēmu inženieriem (4gab.)</t>
  </si>
  <si>
    <t>M22-0627</t>
  </si>
  <si>
    <t>(C22-28) Lenovo pusoperatīvā arthīva paplašinājums-2 papildšasijas</t>
  </si>
  <si>
    <t>IPRO, SIA</t>
  </si>
  <si>
    <t>Rēķ IPR 004175,</t>
  </si>
  <si>
    <t>M22-0700</t>
  </si>
  <si>
    <t>(12505) Pamatlīdzekļi ēkai(avanss)</t>
  </si>
  <si>
    <t xml:space="preserve">(C22-12) S10 remonts Bardaks bēniņos
</t>
  </si>
  <si>
    <t>MČK, SIA</t>
  </si>
  <si>
    <t>Rēķ MČK-16.08/2022-1,</t>
  </si>
  <si>
    <t>5250</t>
  </si>
  <si>
    <t>M22-0750</t>
  </si>
  <si>
    <t>(74311) Inventārs tehnoloģijām</t>
  </si>
  <si>
    <t>Tele2, SIA</t>
  </si>
  <si>
    <t>Pv T2B659465,</t>
  </si>
  <si>
    <t>M22-0768</t>
  </si>
  <si>
    <t>Rēķ 240822/01,</t>
  </si>
  <si>
    <t>M22-0770</t>
  </si>
  <si>
    <t>(C22-35) Portatīvie datori komplekti soc.tīklu(3500,-)</t>
  </si>
  <si>
    <t>CAPITAL, A/S</t>
  </si>
  <si>
    <t>Rēķ CAP 234614,</t>
  </si>
  <si>
    <t>M22-0774</t>
  </si>
  <si>
    <t>Hannu-pro, SIA</t>
  </si>
  <si>
    <t>Rēķ HP 286-22.,</t>
  </si>
  <si>
    <t>M22-0775</t>
  </si>
  <si>
    <t>Pv KRA974343,</t>
  </si>
  <si>
    <t>M22-0800</t>
  </si>
  <si>
    <t>(71111M) Citi materiāli</t>
  </si>
  <si>
    <t>Rēķ KRA973066,</t>
  </si>
  <si>
    <t>2390</t>
  </si>
  <si>
    <t>M22-0949</t>
  </si>
  <si>
    <t>Rēķ 300822/01,</t>
  </si>
  <si>
    <t>M22-1355</t>
  </si>
  <si>
    <t>(3616) Operatoru nodaļa</t>
  </si>
  <si>
    <t>(C22-24) Triangle JimiJib kameras krāns. Esošā iekārta tika nodota ekspluatācijā S2. Tās vietā nepieciešams iegādāties jaunu.</t>
  </si>
  <si>
    <t>Tilts Integration, SIA</t>
  </si>
  <si>
    <t>Rēķ TIL-011681,</t>
  </si>
  <si>
    <t>M22-1362</t>
  </si>
  <si>
    <t>(C22-77) 10G TP kartes MicroConnect(6:montāžas datoriem)</t>
  </si>
  <si>
    <t>Rēķ CAP 236066,</t>
  </si>
  <si>
    <t>M22-1443</t>
  </si>
  <si>
    <t>(C22-11) Strīmi-3 gab. LU300,1 gab. atpakaļpirkums LU600,Serveris 4 kanāli,sakari Riedel karte</t>
  </si>
  <si>
    <t>Rēķ HP 363-22,</t>
  </si>
  <si>
    <t>M22-1449</t>
  </si>
  <si>
    <t>(C22-62) SFP+ 100G optiskie konvertori</t>
  </si>
  <si>
    <t>SPX, SIA</t>
  </si>
  <si>
    <t>Pv SPX-221514,</t>
  </si>
  <si>
    <t>M22-1453</t>
  </si>
  <si>
    <t>(71113) Tehnoloģiju remonts un apkopes materiāli</t>
  </si>
  <si>
    <t>Rēķ ATE 932159,</t>
  </si>
  <si>
    <t>M22-1533</t>
  </si>
  <si>
    <t>Adaptive, SIA</t>
  </si>
  <si>
    <t>Rēķ ADP 006181,</t>
  </si>
  <si>
    <t>M22-1577</t>
  </si>
  <si>
    <t>(C22-57) Planšetes un mobilie TA ZD (10gab. Brisele u.c. Foto, Stream)</t>
  </si>
  <si>
    <t>Bīstamie Sakari SIA</t>
  </si>
  <si>
    <t>Rēķ BSR18447,</t>
  </si>
  <si>
    <t>M22-1702</t>
  </si>
  <si>
    <t xml:space="preserve">(C22-114) Tīkla komutatori video tiešraides sistēmai “LiveU” 3 gab.
</t>
  </si>
  <si>
    <t>BALTIJAS INFORMĀCIJAS TEHNOLOĢIJAS, SIA</t>
  </si>
  <si>
    <t>Rēķ BIT 016469,</t>
  </si>
  <si>
    <t>M22-1883</t>
  </si>
  <si>
    <t>Rēķ ATE 932338,</t>
  </si>
  <si>
    <t>M22-1915</t>
  </si>
  <si>
    <t>(75512) Programmatūras licenču atjaunošana un uzturēšana</t>
  </si>
  <si>
    <t>(C22-71) Premiere Pro CC papildus (portāls,RRD u.c.)</t>
  </si>
  <si>
    <t>Rēķ DPA 021061,</t>
  </si>
  <si>
    <t>2250</t>
  </si>
  <si>
    <t>M22-1946</t>
  </si>
  <si>
    <t>(C22-89) GoPro kameras ar stiprinājumiem</t>
  </si>
  <si>
    <t>DATEKS GRUPA, SIA</t>
  </si>
  <si>
    <t>Rēķ DAT 175146,</t>
  </si>
  <si>
    <t>M22-2070</t>
  </si>
  <si>
    <t>(75815) Siltumtehnikas ventiekārtu pakalpojumi</t>
  </si>
  <si>
    <t>(C22-27) Saimniecības daļa. Avārijas seku likvidēšana</t>
  </si>
  <si>
    <t>BIGSA, SIA</t>
  </si>
  <si>
    <t>Rēķ BI 22230,</t>
  </si>
  <si>
    <t>M22-2076</t>
  </si>
  <si>
    <t>(C22-41) Videokameru statīvu parka atjaunošana 4 gab.</t>
  </si>
  <si>
    <t>TehEksperts, SIA</t>
  </si>
  <si>
    <t>Rēķ TEH 12066,</t>
  </si>
  <si>
    <t>M22-2154</t>
  </si>
  <si>
    <t>Innovative Solutions and Ink Idea, SIA</t>
  </si>
  <si>
    <t>Rēķ INKIDEA 3975,</t>
  </si>
  <si>
    <t>M22-2177</t>
  </si>
  <si>
    <t>(C22-49) Kontroles monitoru parka ,TV atjaunošana,papildināšana</t>
  </si>
  <si>
    <t>Euronics Latvia, SIA</t>
  </si>
  <si>
    <t>Avansa rēķins 115316561,</t>
  </si>
  <si>
    <t>M22-2206</t>
  </si>
  <si>
    <t>Rēķ R-261022/01,</t>
  </si>
  <si>
    <t>M22-2207</t>
  </si>
  <si>
    <t>Rēķ R-261022/02,</t>
  </si>
  <si>
    <t>M22-2248</t>
  </si>
  <si>
    <t>(C22-51) Datortīkla pilnveidošana saistībā ar d.v. izmaiņām</t>
  </si>
  <si>
    <t>Rēķ HP 327-22,</t>
  </si>
  <si>
    <t>(71215) Pārējie pakalpojumu izdevumi ražošanai</t>
  </si>
  <si>
    <t>2239</t>
  </si>
  <si>
    <t>M22-2284</t>
  </si>
  <si>
    <t>Rēķ BSR18488,</t>
  </si>
  <si>
    <t>M22-2602</t>
  </si>
  <si>
    <t>(C22-74) Video montāžu voice-over mikrofonu atjauninājums</t>
  </si>
  <si>
    <t>JZ Microphones, SIA</t>
  </si>
  <si>
    <t>Rēķ AA-0210,</t>
  </si>
  <si>
    <t>M22-2675</t>
  </si>
  <si>
    <t>Rēķ T2B669017,</t>
  </si>
  <si>
    <t>M22-2836</t>
  </si>
  <si>
    <t>Rēķ T2C141548,</t>
  </si>
  <si>
    <t>M22-2838</t>
  </si>
  <si>
    <t>Rēķ T2B670037,</t>
  </si>
  <si>
    <t>M22-2895</t>
  </si>
  <si>
    <t>(C22-31) Video montāžu audio monitoru atjauninājums</t>
  </si>
  <si>
    <t>Rock Distribution, SIA</t>
  </si>
  <si>
    <t>Rēķ RD 220978,</t>
  </si>
  <si>
    <t>M22-2928</t>
  </si>
  <si>
    <t>(C22-42) Datortehnika jaunajai valdei</t>
  </si>
  <si>
    <t>Rēķ ADP 006376,</t>
  </si>
  <si>
    <t>M22-2929</t>
  </si>
  <si>
    <t>(C22-34) Portatīvie datori biroja(2000,-)</t>
  </si>
  <si>
    <t>Rēķ ADP 006375,</t>
  </si>
  <si>
    <t>M22-2994</t>
  </si>
  <si>
    <t>(C22-53) Preferences monitori ar Vektorscope</t>
  </si>
  <si>
    <t>Rēķ CAP 240657,</t>
  </si>
  <si>
    <t>(C22-54) Wysiwyg/Wectorworks/L8 darbastacijas</t>
  </si>
  <si>
    <t>(C22-93) Klaviatūras un datorpeles komplekti Resursu plānotājiem</t>
  </si>
  <si>
    <t>M22-3067</t>
  </si>
  <si>
    <t>(C22-69) Mobilie TA Valde un GR</t>
  </si>
  <si>
    <t>Rēķ CAP 241242,</t>
  </si>
  <si>
    <t>M22-3259</t>
  </si>
  <si>
    <t>(C22-85) Drons DJI AIR ar pulti 2 gab.</t>
  </si>
  <si>
    <t>IGJJ, SIA</t>
  </si>
  <si>
    <t>Avansa rēķ PR22080,</t>
  </si>
  <si>
    <t>M22-3314</t>
  </si>
  <si>
    <t>(C22-50) Radiomikrofonu komplekts foto/video kamerām</t>
  </si>
  <si>
    <t>Rēķ TIL-011921,</t>
  </si>
  <si>
    <t>M22-3340</t>
  </si>
  <si>
    <t>Pv T2B672238,</t>
  </si>
  <si>
    <t>M22-3422</t>
  </si>
  <si>
    <t>VS PRO, SIA</t>
  </si>
  <si>
    <t>Pv VSP 230380,</t>
  </si>
  <si>
    <t>M22-3439</t>
  </si>
  <si>
    <t>(C22-67) 2gab. Apple MacBook Pro 16"montāžas ZD (Miksons, Dukuls)</t>
  </si>
  <si>
    <t>Rēķ CAP 242021,</t>
  </si>
  <si>
    <t>M22-3479</t>
  </si>
  <si>
    <t>(3636) Audio resursu nodaļa</t>
  </si>
  <si>
    <t xml:space="preserve">(C22-61) Portatīvā miksēšanas pults, ierakstītājs Sound Device 833 
</t>
  </si>
  <si>
    <t>Rēķ HPS 517-22,</t>
  </si>
  <si>
    <t>M22-3521</t>
  </si>
  <si>
    <t>Rēķ CAP 242056,</t>
  </si>
  <si>
    <t>M22-3565</t>
  </si>
  <si>
    <t>(C22-80) Ploteris shēmu zīmēšanai (Tehnoloģijas)</t>
  </si>
  <si>
    <t>4Print, SIA</t>
  </si>
  <si>
    <t>Rēķ 4P 221128,</t>
  </si>
  <si>
    <t>(C22-87) A3 tīkla printeri (duplekss)</t>
  </si>
  <si>
    <t>(C22-90) A4 biroja printeri (duplekss)</t>
  </si>
  <si>
    <t>M22-3567</t>
  </si>
  <si>
    <t>Puro, SIA</t>
  </si>
  <si>
    <t>Avansa rēķ R191222/01,</t>
  </si>
  <si>
    <t>M22-3575</t>
  </si>
  <si>
    <t>Rēķ RD 221077,</t>
  </si>
  <si>
    <t>M22-3592</t>
  </si>
  <si>
    <t>Rēķ R-211222/01,</t>
  </si>
  <si>
    <t>M22-3600</t>
  </si>
  <si>
    <t>Rēķ T2B673582,</t>
  </si>
  <si>
    <t>M22-3601</t>
  </si>
  <si>
    <t>Rēķ T2B673571,</t>
  </si>
  <si>
    <t>M22-3606</t>
  </si>
  <si>
    <t>Rēķ CAP 242517,</t>
  </si>
  <si>
    <t>M22-3636</t>
  </si>
  <si>
    <t>(C22-64) Bitdefender papildus licences (130)</t>
  </si>
  <si>
    <t>Rēķ DPA 021551,</t>
  </si>
  <si>
    <t>M22-3640</t>
  </si>
  <si>
    <t>Rēķ CAP 242513,</t>
  </si>
  <si>
    <t>M22-3851</t>
  </si>
  <si>
    <t>(C22-111) IP audio tīkla komutātors</t>
  </si>
  <si>
    <t>Baltic Premier Partners, SIA</t>
  </si>
  <si>
    <t>Rēķ BPP-LV2022/154,</t>
  </si>
  <si>
    <t>M22-3895</t>
  </si>
  <si>
    <t>Rēķ ATE 933153,</t>
  </si>
  <si>
    <t>(C22-65) MS Office licences</t>
  </si>
  <si>
    <t>M22-3904</t>
  </si>
  <si>
    <t>(C22-55) Licenzes Wyziwyg un Wectorworks  (ikgadējs atjauninājums)</t>
  </si>
  <si>
    <t>Rēķ CAP 242974,</t>
  </si>
  <si>
    <t>M22-3905</t>
  </si>
  <si>
    <t>(C22-73) Portatīvais dators soc.tīkli, jauna d.v. (Mārketings)</t>
  </si>
  <si>
    <t>Rēķ CAP 243071,</t>
  </si>
  <si>
    <t>M22-3906</t>
  </si>
  <si>
    <t>Rēķ CAP 243073,</t>
  </si>
  <si>
    <t>M22-3916</t>
  </si>
  <si>
    <t>(C22-95) Apakštacija Prioritātes pasākums</t>
  </si>
  <si>
    <t>Corporate Consulting, SIA</t>
  </si>
  <si>
    <t>Rēķ 1492,</t>
  </si>
  <si>
    <t>M22-3936</t>
  </si>
  <si>
    <t>Rēķ BI 22279,</t>
  </si>
  <si>
    <t>VALSTS ZEMES DIENESTS</t>
  </si>
  <si>
    <t>M22-5265</t>
  </si>
  <si>
    <t>(C22-40) Multiscreen vantage(PIK)</t>
  </si>
  <si>
    <t>Rēķ HP 001-22R,</t>
  </si>
  <si>
    <t>(75511) Informācija sistēmu (IS) uzturēšana</t>
  </si>
  <si>
    <t>M22-5369</t>
  </si>
  <si>
    <t>(C22-22) V-Mix statnes, Media serveri, perifērija - pietrūkst</t>
  </si>
  <si>
    <t>DIOGENS AUDIO, SIA</t>
  </si>
  <si>
    <t>Rēķ DAA 21-215,</t>
  </si>
  <si>
    <t>M22-5414</t>
  </si>
  <si>
    <t>Built In, SIA</t>
  </si>
  <si>
    <t>Rēķ 10-01-2022/R2,</t>
  </si>
  <si>
    <t>M22-5547</t>
  </si>
  <si>
    <t>Pv DE 177009,</t>
  </si>
  <si>
    <t>M22-5563</t>
  </si>
  <si>
    <t>PAUL MASON PROPERTIES, SIA</t>
  </si>
  <si>
    <t>Rēķ 6000024873,</t>
  </si>
  <si>
    <t>M22-5584</t>
  </si>
  <si>
    <t>Rēķ HP 022-22,</t>
  </si>
  <si>
    <t>M22-5695</t>
  </si>
  <si>
    <t>(C22-107) Led ekrāni S9 studijā KNL</t>
  </si>
  <si>
    <t>AGB STORE, SIA</t>
  </si>
  <si>
    <t>Rēķ 0004669/AGB,</t>
  </si>
  <si>
    <t>M22-5785</t>
  </si>
  <si>
    <t>(71111) Celtniecības un remonta materiāli, darbi</t>
  </si>
  <si>
    <t>4 metri, SIA</t>
  </si>
  <si>
    <t>Rēķ 4M 010990,</t>
  </si>
  <si>
    <t>M22-5821</t>
  </si>
  <si>
    <t>(C22-108) Studiju tehniskais aprīkojums</t>
  </si>
  <si>
    <t>Rēķ RD 220069,</t>
  </si>
  <si>
    <t>M22-5824</t>
  </si>
  <si>
    <t>Rēķ 02-02-2022,</t>
  </si>
  <si>
    <t>M22-5830</t>
  </si>
  <si>
    <t>Pv DAA 22-013,</t>
  </si>
  <si>
    <t>M22-5831</t>
  </si>
  <si>
    <t>Rēķ DAA 22-012,</t>
  </si>
  <si>
    <t>M22-5833</t>
  </si>
  <si>
    <t>Rēķ 01-02-2022/R5,</t>
  </si>
  <si>
    <t>M22-5907</t>
  </si>
  <si>
    <t>GB GRUPA, SIA</t>
  </si>
  <si>
    <t>Rēķ 7700364,</t>
  </si>
  <si>
    <t>M22-5918</t>
  </si>
  <si>
    <t>Rēķ HPS 015-22,</t>
  </si>
  <si>
    <t>M22-5924</t>
  </si>
  <si>
    <t>Rēķ TIL-011054,</t>
  </si>
  <si>
    <t>M22-5951</t>
  </si>
  <si>
    <t>Rīgas datortīkli, SIA</t>
  </si>
  <si>
    <t>Rēķ R-1275,</t>
  </si>
  <si>
    <t>M22-5986</t>
  </si>
  <si>
    <t>Rēķ ATE 930108,</t>
  </si>
  <si>
    <t>M22-5987</t>
  </si>
  <si>
    <t>ESELO, SIA</t>
  </si>
  <si>
    <t>Rēķ RI159593,</t>
  </si>
  <si>
    <t>M22-5996</t>
  </si>
  <si>
    <t>Rēķ BSR18197,</t>
  </si>
  <si>
    <t>M22-5998</t>
  </si>
  <si>
    <t>Rēķ RI159799,</t>
  </si>
  <si>
    <t>M22-6003</t>
  </si>
  <si>
    <t>Rēķ RI159892, Rēķ RI157273,</t>
  </si>
  <si>
    <t>M22-6017</t>
  </si>
  <si>
    <t>Rēķ BSR18194,</t>
  </si>
  <si>
    <t>M22-6032</t>
  </si>
  <si>
    <t>Rēķ 6000044449,</t>
  </si>
  <si>
    <t>M22-6059</t>
  </si>
  <si>
    <t>Rēķ DAT 165409,</t>
  </si>
  <si>
    <t>M22-6087</t>
  </si>
  <si>
    <t>Rēķ BS019462,</t>
  </si>
  <si>
    <t>M22-6095</t>
  </si>
  <si>
    <t>Rēķ BS019483,</t>
  </si>
  <si>
    <t>M22-6181</t>
  </si>
  <si>
    <t>Rēķ RI160935,</t>
  </si>
  <si>
    <t>M22-6248</t>
  </si>
  <si>
    <t>(C22-110) Studijas S4 surdotulka tehniskā risinājuma piegāde</t>
  </si>
  <si>
    <t>Rēķ TIL-011060, Pv TIL-011060_M,</t>
  </si>
  <si>
    <t>M22-6271</t>
  </si>
  <si>
    <t>Rēķ 24-02-2022/R10,</t>
  </si>
  <si>
    <t>M22-6275</t>
  </si>
  <si>
    <t>Rēķ RI161349,</t>
  </si>
  <si>
    <t>M22-6276</t>
  </si>
  <si>
    <t>Rēķ 24-02-2022/R11,</t>
  </si>
  <si>
    <t>M22-6288</t>
  </si>
  <si>
    <t>(C22-56) Molton audumi - ikgadēja nepieciešamība</t>
  </si>
  <si>
    <t>Kompānija NA, SIA</t>
  </si>
  <si>
    <t>Rēķ 048/2022,</t>
  </si>
  <si>
    <t>M22-6333</t>
  </si>
  <si>
    <t>Gaismas Rati, SIA</t>
  </si>
  <si>
    <t>Rēķ GR2022002,</t>
  </si>
  <si>
    <t>M22-6632</t>
  </si>
  <si>
    <t>Rēķ BIT 015503,</t>
  </si>
  <si>
    <t>M22-6646</t>
  </si>
  <si>
    <t>Cilme, SIA</t>
  </si>
  <si>
    <t>Rēķ 080322/01,</t>
  </si>
  <si>
    <t>M22-6759</t>
  </si>
  <si>
    <t>(C22-109) Par āra automātisko kameru piegādi</t>
  </si>
  <si>
    <t>Rēķ HP 080-22,</t>
  </si>
  <si>
    <t>M22-6765</t>
  </si>
  <si>
    <t>Rēķ LV-FY22-013,</t>
  </si>
  <si>
    <t>M22-6881</t>
  </si>
  <si>
    <t>Rēķ BSR18235,</t>
  </si>
  <si>
    <t>M22-6882</t>
  </si>
  <si>
    <t>(C22-79) Planšetes un TA Int. Portālam un KNL (3gab. Foto, Stream)</t>
  </si>
  <si>
    <t>Rēķ BSR18236,</t>
  </si>
  <si>
    <t>M22-6941</t>
  </si>
  <si>
    <t xml:space="preserve">(C22-59) Audio montāžas studiju skaņas monitoru atjauninājums (S7,S8,181.)
</t>
  </si>
  <si>
    <t>Samont SIA</t>
  </si>
  <si>
    <t>Rēķ ST22-11,</t>
  </si>
  <si>
    <t>M22-6944</t>
  </si>
  <si>
    <t>Rēķ 4M 011074,</t>
  </si>
  <si>
    <t>M22-6945</t>
  </si>
  <si>
    <t>AJ Produkti, AS</t>
  </si>
  <si>
    <t>Pv 0114858,</t>
  </si>
  <si>
    <t>M22-6949</t>
  </si>
  <si>
    <t>Rēķ 0114737,</t>
  </si>
  <si>
    <t>M22-6969</t>
  </si>
  <si>
    <t>(C22-13) Mobilās gaismu iekārtas un aprīkojums (tika pārlikts finansējums uz S-2 2021.gadā)</t>
  </si>
  <si>
    <t>Rēķ DAA 22-028,</t>
  </si>
  <si>
    <t>M22-7007</t>
  </si>
  <si>
    <t>Rēķ DAA 22-029, Pv DAA 22-029_M,</t>
  </si>
  <si>
    <t>M22-7013</t>
  </si>
  <si>
    <t>Rēķ GR2022003,</t>
  </si>
  <si>
    <t>M22-7031</t>
  </si>
  <si>
    <t>Rēķ 250322/01,</t>
  </si>
  <si>
    <t>M22-7095</t>
  </si>
  <si>
    <t>KRŪZA, SIA</t>
  </si>
  <si>
    <t>Pv KRU 1207412,</t>
  </si>
  <si>
    <t>M22-7112</t>
  </si>
  <si>
    <t>Rēķ HP 091-22,</t>
  </si>
  <si>
    <t>M22-7119</t>
  </si>
  <si>
    <t>Attēls R, SIA</t>
  </si>
  <si>
    <t>Rēķ 229018806,</t>
  </si>
  <si>
    <t>M22-7120</t>
  </si>
  <si>
    <t>ELEKTRIKA, SIA</t>
  </si>
  <si>
    <t>Avansa Rēķ PP367153,</t>
  </si>
  <si>
    <t>M22-7201</t>
  </si>
  <si>
    <t>Rēķ 310322/01,</t>
  </si>
  <si>
    <t>M22-7206</t>
  </si>
  <si>
    <t>Rēķ 4M 011107,</t>
  </si>
  <si>
    <t>M22-7230</t>
  </si>
  <si>
    <t>Rēķ BSR18247,</t>
  </si>
  <si>
    <t>M22-7310</t>
  </si>
  <si>
    <t>21399, Rēķ G22-10012,</t>
  </si>
  <si>
    <t>M22-7321</t>
  </si>
  <si>
    <t>Rēķ 05-04-2022,</t>
  </si>
  <si>
    <t>M22-7768</t>
  </si>
  <si>
    <t>Rēķ BSR18268,</t>
  </si>
  <si>
    <t>M22-7851</t>
  </si>
  <si>
    <t>(C22-112) SWIT S-1093F(LUX) kontroles monitori. 2 gab.</t>
  </si>
  <si>
    <t>Rēķ HP 145-22,</t>
  </si>
  <si>
    <t>M22-7919</t>
  </si>
  <si>
    <t>(C22-92) Tildes Birojs ZD, Int., Portāls.</t>
  </si>
  <si>
    <t>Rēķ DPA 020468,</t>
  </si>
  <si>
    <t>M22-7920</t>
  </si>
  <si>
    <t>Salons Arka, SIA</t>
  </si>
  <si>
    <t>Rēķ ARK 2203-042M-V,</t>
  </si>
  <si>
    <t>M22-7922</t>
  </si>
  <si>
    <t>(C22-44) Izbraukumu gaismu baterijas (ikgadējs atjauninājums)</t>
  </si>
  <si>
    <t>Rēķ DAA 22-049,</t>
  </si>
  <si>
    <t>M22-7923</t>
  </si>
  <si>
    <t>Rēķ DAA 22-054,</t>
  </si>
  <si>
    <t>M22-7958</t>
  </si>
  <si>
    <t>(C22-18) LTV dziļā arhīva Alto paplašinājums-2 papildšasijas+diski</t>
  </si>
  <si>
    <t>Rēķ HP 163-22,</t>
  </si>
  <si>
    <t>M22-7985</t>
  </si>
  <si>
    <t>Rēķ RI168337,</t>
  </si>
  <si>
    <t>M22-8024</t>
  </si>
  <si>
    <t>Rēķ KRU 1206562,</t>
  </si>
  <si>
    <t>M22-8150</t>
  </si>
  <si>
    <t>(C22-15) Gaismu un video iekārtu vadības konsoles (tika pārlikts finansējums uz S-2 2021.gadā)</t>
  </si>
  <si>
    <t>SGS Sistēmas, SIA</t>
  </si>
  <si>
    <t>Rēķ SGS/22160,</t>
  </si>
  <si>
    <t>M22-8155</t>
  </si>
  <si>
    <t>Rēķ RI169211,</t>
  </si>
  <si>
    <t>M22-8202</t>
  </si>
  <si>
    <t>Rēķ CAP 227545, Rēķ CAP 227545_R,</t>
  </si>
  <si>
    <t>M22-8438</t>
  </si>
  <si>
    <t>Rēķ 090522/01,</t>
  </si>
  <si>
    <t>M22-8559</t>
  </si>
  <si>
    <t>Dižtehnika, SIA</t>
  </si>
  <si>
    <t>Rēķ PR-22-011361,</t>
  </si>
  <si>
    <t>M22-8601</t>
  </si>
  <si>
    <t>(C22-38) Esošo studijas krānu galvu nomaiņa. Esošās iekārtas ekspluatācijā no 2003.gada. Tehniski nolietotas un bieži mēdz atteikt. Nolietojums 100%</t>
  </si>
  <si>
    <t>Rēķ TIL-011353,</t>
  </si>
  <si>
    <t>M22-8629</t>
  </si>
  <si>
    <t>IPORT, SIA</t>
  </si>
  <si>
    <t>Rēķ #IN001181,</t>
  </si>
  <si>
    <t>M22-8722</t>
  </si>
  <si>
    <t>Rēķ 200522/01,</t>
  </si>
  <si>
    <t>M22-8742</t>
  </si>
  <si>
    <t>L Bizness group, SIA</t>
  </si>
  <si>
    <t>Rēķ LGB 220502-1,</t>
  </si>
  <si>
    <t>M22-8780</t>
  </si>
  <si>
    <t xml:space="preserve">(C22-37) DPA miesas krāsas galvas mikrofonu garnitūras ar 3mm kapsulu 16 gab.
</t>
  </si>
  <si>
    <t>Audio AE, SIA</t>
  </si>
  <si>
    <t>Rēķ 22-0141 AE,</t>
  </si>
  <si>
    <t xml:space="preserve">(C22-47) Mikrofonu parka papildinājums
</t>
  </si>
  <si>
    <t>(C22-70) S3 studijas galda mikrofoni</t>
  </si>
  <si>
    <t>M22-8785</t>
  </si>
  <si>
    <t>Rēķ TIL-011373,</t>
  </si>
  <si>
    <t>M22-8786</t>
  </si>
  <si>
    <t>Rēķ TIL-011338,</t>
  </si>
  <si>
    <t>M22-8804</t>
  </si>
  <si>
    <t>Rēķ BSR18300,</t>
  </si>
  <si>
    <t>M22-8810</t>
  </si>
  <si>
    <t>DĀVANAS, SIA</t>
  </si>
  <si>
    <t>Rēķ DAV0512PZ,</t>
  </si>
  <si>
    <t>M22-8817</t>
  </si>
  <si>
    <t>Pigu Latvia, SIA</t>
  </si>
  <si>
    <t>Rēķ 15399434,</t>
  </si>
  <si>
    <t>M22-8818</t>
  </si>
  <si>
    <t>(C22-16) Esošo izbraukuma kameras krāna galvu nomaiņa. Esošās iekārtas ekspluatācijā no 2003.gada. Tehniski nolietotas un bieži mēdz atteikt. Nolietojums 100%</t>
  </si>
  <si>
    <t>Rēķ TIL-011378,</t>
  </si>
  <si>
    <t>M22-8925</t>
  </si>
  <si>
    <t>(C22-84) Komentētāju pulšu vadības paneļi PIK kabīnēs 2 gab. iztrūkstošās</t>
  </si>
  <si>
    <t>Rēķ HP 185-22,</t>
  </si>
  <si>
    <t>M22-9017</t>
  </si>
  <si>
    <t>Pv CAP 229990,</t>
  </si>
  <si>
    <t>M22-9146</t>
  </si>
  <si>
    <t>Pv CAP 230188,</t>
  </si>
  <si>
    <t>M22-9151</t>
  </si>
  <si>
    <t>Rēķ ADP 005869,</t>
  </si>
  <si>
    <t>M22-9152</t>
  </si>
  <si>
    <t>Rēķ ADP 005867,</t>
  </si>
  <si>
    <t>M22-9153</t>
  </si>
  <si>
    <t>Rēķ ADP 005868,</t>
  </si>
  <si>
    <t>M22-9165</t>
  </si>
  <si>
    <t>Pv CAP 230297,</t>
  </si>
  <si>
    <t>M22-9202</t>
  </si>
  <si>
    <t>(77111) Pasta pakalpojumi</t>
  </si>
  <si>
    <t>(C22-81) Resolume Arena 4 gab.</t>
  </si>
  <si>
    <t>DHL Express Latvia, SIA</t>
  </si>
  <si>
    <t>Rēķ PB015692, Kl.883301626</t>
  </si>
  <si>
    <t>2210</t>
  </si>
  <si>
    <t>M22-9507</t>
  </si>
  <si>
    <t>Rēķ ATE 931457, Rēķ ATE 931457R,</t>
  </si>
  <si>
    <t>M22-9509</t>
  </si>
  <si>
    <t>ISKU BALDAI UAB filiāle</t>
  </si>
  <si>
    <t>Rēķ 2220219,</t>
  </si>
  <si>
    <t>M22-9513</t>
  </si>
  <si>
    <t>(C22-66) Adoce CC for team papildus(portāls,RRD,VM u.c.)</t>
  </si>
  <si>
    <t>Rēķ DPA 020673,</t>
  </si>
  <si>
    <t>M22-9522</t>
  </si>
  <si>
    <t>Pv CAP 230852,</t>
  </si>
  <si>
    <t>M22-9526</t>
  </si>
  <si>
    <t>MJ logi, SIA</t>
  </si>
  <si>
    <t>Rēķ MJ22-1380,</t>
  </si>
  <si>
    <t>M22-9638</t>
  </si>
  <si>
    <t>2380 Norēķini par prasībām pret personālu</t>
  </si>
  <si>
    <t>(23801) Saimnieciskie avansi</t>
  </si>
  <si>
    <t>Arnis Šeibe</t>
  </si>
  <si>
    <t>PIRKUMS 535549******9595 01.06.2022 799.</t>
  </si>
  <si>
    <t>M22-9693</t>
  </si>
  <si>
    <t>Pv KRU 1211384,</t>
  </si>
  <si>
    <t>SI22052045207519</t>
  </si>
  <si>
    <t>Avansa rek IN001181,ATMAKSATS/EKKACC/CRD</t>
  </si>
  <si>
    <t>-</t>
  </si>
  <si>
    <t>1181 Av. maksājumi par nemateriālajiem aktīviem (datorprogrammām konts 1121)</t>
  </si>
  <si>
    <t>(11811) Datorprogrammas</t>
  </si>
  <si>
    <t>(C22-82) MS SQL CAL (jauniem lietotājiem)</t>
  </si>
  <si>
    <t>1221 Tehnoloģiskās iekārtas un sistēmas</t>
  </si>
  <si>
    <t>(12212) Ražošanas tehnol. iekārtas un sistēmas</t>
  </si>
  <si>
    <t>(C22-29) Profil prožektori (nepietiek)</t>
  </si>
  <si>
    <t>(C22-30) Wash prožektori (nepietiek)</t>
  </si>
  <si>
    <t>(C22-33) Sakaru sistēma (tika pārlikts finansējums uz S-2 2021.gadā)</t>
  </si>
  <si>
    <t>(C22-39) Transporta kastes un platformas (transportēšanai un uzglabāšanai)</t>
  </si>
  <si>
    <t>(C22-45) TV iekārtu procesori, komutatori, komutācija - nav</t>
  </si>
  <si>
    <t>(C22-60) Telpu un darbnīcu aprīkojums - darbagaldi, plaukti uc</t>
  </si>
  <si>
    <t>(C22-14) Kameras Sony FX6 komplekts 12 gab. - apstiprināts 4 gab</t>
  </si>
  <si>
    <t>(C22-20) Objektīvi izbraukumu kamerām 6gab.</t>
  </si>
  <si>
    <t>(C22-46) Akumulatori kamerām ,radiomikrofoniem,autonomajām gaismām</t>
  </si>
  <si>
    <t>(C22-48) Kameras Sony FX 3 komplekti 2 gab.ar objektīviem,radiomikrofoniem</t>
  </si>
  <si>
    <t>(C22-58) Video montāžu audio interfesu atjauninājums</t>
  </si>
  <si>
    <t>(C22-68) Ārējie SSD USB-C  4 gab.</t>
  </si>
  <si>
    <t>(C22-75) Da Vinci Resolve Mini panel 2 gab.</t>
  </si>
  <si>
    <t>(C22-86) Akumulatoru lādētāji IDX 2gab.</t>
  </si>
  <si>
    <t>(12211) Tehnoloģiskās iekārtas un sistēmas</t>
  </si>
  <si>
    <t>(C22-43) LTO lenšu arhivēšanas sistēma(filmas, adapt.) (nomaiņa)</t>
  </si>
  <si>
    <t>1231 Pārējie pamatlīdzekļi un inventārs</t>
  </si>
  <si>
    <t>(12311) Pārējie pamatlīdzekļi (rēķiniem 12503)</t>
  </si>
  <si>
    <t>(C22-88) Sekonic L-858D-U Speedmaster luksometrs. Ierīce gaismas intensitātes mērīšanai.</t>
  </si>
  <si>
    <t>(C22-96) MAM Prioritātes pasākums</t>
  </si>
  <si>
    <t>(C22-91) Datoraustiņas(ZD, Portāls, Producenti)</t>
  </si>
  <si>
    <t>(C22-94) Datoraustiņas ar mikrofonu (Programmu d., ZD)</t>
  </si>
  <si>
    <t>1250 Avansa maksājumi par pamatlīdzekļiem</t>
  </si>
  <si>
    <t xml:space="preserve">(C22-17) MS Visio Professional (IS inženieris)
</t>
  </si>
  <si>
    <t xml:space="preserve">(C22-19) Dzesētājs Datu centrā
</t>
  </si>
  <si>
    <t>(C22-21) 2 gab. serveri priekš video portālam</t>
  </si>
  <si>
    <t>Data</t>
  </si>
  <si>
    <t>Grand Total</t>
  </si>
  <si>
    <t>C22-63</t>
  </si>
  <si>
    <t>C22-98</t>
  </si>
  <si>
    <t>C22-99</t>
  </si>
  <si>
    <t>C22-100</t>
  </si>
  <si>
    <t>C22-101</t>
  </si>
  <si>
    <t>C22-102</t>
  </si>
  <si>
    <t>C22-32</t>
  </si>
  <si>
    <t>C22-78</t>
  </si>
  <si>
    <t>C22-113</t>
  </si>
  <si>
    <t>C22-26</t>
  </si>
  <si>
    <t>C22-25</t>
  </si>
  <si>
    <t>C22-52</t>
  </si>
  <si>
    <t>C22-76</t>
  </si>
  <si>
    <t>C22-83</t>
  </si>
  <si>
    <t>C22-23</t>
  </si>
  <si>
    <t>C22-36</t>
  </si>
  <si>
    <t>C22-72</t>
  </si>
  <si>
    <t>C22-28</t>
  </si>
  <si>
    <t>C22-12</t>
  </si>
  <si>
    <t>C22-35</t>
  </si>
  <si>
    <t>C22-24</t>
  </si>
  <si>
    <t>C22-77</t>
  </si>
  <si>
    <t>C22-11</t>
  </si>
  <si>
    <t>C22-62</t>
  </si>
  <si>
    <t>C22-57</t>
  </si>
  <si>
    <t>C22-114</t>
  </si>
  <si>
    <t>C22-71</t>
  </si>
  <si>
    <t>C22-89</t>
  </si>
  <si>
    <t>C22-27</t>
  </si>
  <si>
    <t>C22-41</t>
  </si>
  <si>
    <t>C22-49</t>
  </si>
  <si>
    <t>C22-51</t>
  </si>
  <si>
    <t>C22-74</t>
  </si>
  <si>
    <t>C22-31</t>
  </si>
  <si>
    <t>C22-42</t>
  </si>
  <si>
    <t>C22-34</t>
  </si>
  <si>
    <t>C22-53</t>
  </si>
  <si>
    <t>C22-54</t>
  </si>
  <si>
    <t>C22-93</t>
  </si>
  <si>
    <t>C22-69</t>
  </si>
  <si>
    <t>C22-85</t>
  </si>
  <si>
    <t>C22-50</t>
  </si>
  <si>
    <t>C22-67</t>
  </si>
  <si>
    <t>C22-61</t>
  </si>
  <si>
    <t>C22-80</t>
  </si>
  <si>
    <t>C22-87</t>
  </si>
  <si>
    <t>C22-90</t>
  </si>
  <si>
    <t>C22-64</t>
  </si>
  <si>
    <t>C22-111</t>
  </si>
  <si>
    <t>C22-65</t>
  </si>
  <si>
    <t>C22-55</t>
  </si>
  <si>
    <t>C22-73</t>
  </si>
  <si>
    <t>C22-95</t>
  </si>
  <si>
    <t>C22-40</t>
  </si>
  <si>
    <t>C22-22</t>
  </si>
  <si>
    <t>C22-107</t>
  </si>
  <si>
    <t>C22-108</t>
  </si>
  <si>
    <t>C22-110</t>
  </si>
  <si>
    <t>C22-56</t>
  </si>
  <si>
    <t>C22-109</t>
  </si>
  <si>
    <t>C22-79</t>
  </si>
  <si>
    <t>C22-59</t>
  </si>
  <si>
    <t>C22-13</t>
  </si>
  <si>
    <t>C22-112</t>
  </si>
  <si>
    <t>C22-92</t>
  </si>
  <si>
    <t>C22-44</t>
  </si>
  <si>
    <t>C22-18</t>
  </si>
  <si>
    <t>C22-15</t>
  </si>
  <si>
    <t>C22-38</t>
  </si>
  <si>
    <t>C22-37</t>
  </si>
  <si>
    <t>C22-47</t>
  </si>
  <si>
    <t>C22-70</t>
  </si>
  <si>
    <t>C22-16</t>
  </si>
  <si>
    <t>C22-84</t>
  </si>
  <si>
    <t>C22-81</t>
  </si>
  <si>
    <t>C22-66</t>
  </si>
  <si>
    <t>C22-82</t>
  </si>
  <si>
    <t>C22-29</t>
  </si>
  <si>
    <t>C22-30</t>
  </si>
  <si>
    <t>C22-33</t>
  </si>
  <si>
    <t>C22-39</t>
  </si>
  <si>
    <t>C22-45</t>
  </si>
  <si>
    <t>C22-60</t>
  </si>
  <si>
    <t>C22-14</t>
  </si>
  <si>
    <t>C22-20</t>
  </si>
  <si>
    <t>C22-46</t>
  </si>
  <si>
    <t>C22-48</t>
  </si>
  <si>
    <t>C22-58</t>
  </si>
  <si>
    <t>C22-68</t>
  </si>
  <si>
    <t>C22-75</t>
  </si>
  <si>
    <t>C22-86</t>
  </si>
  <si>
    <t>C22-43</t>
  </si>
  <si>
    <t>C22-88</t>
  </si>
  <si>
    <t>C22-96</t>
  </si>
  <si>
    <t>C22-91</t>
  </si>
  <si>
    <t>C22-94</t>
  </si>
  <si>
    <t>C22-17</t>
  </si>
  <si>
    <t>C22-19</t>
  </si>
  <si>
    <t>C22-21</t>
  </si>
  <si>
    <t>Šifrs</t>
  </si>
  <si>
    <t>Budžets</t>
  </si>
  <si>
    <t>Fakts</t>
  </si>
  <si>
    <t>NPL Prognoze 6+6</t>
  </si>
  <si>
    <t>Prognoze 6+6</t>
  </si>
  <si>
    <t>Samaksāts 2023. gada janvārī</t>
  </si>
  <si>
    <t>Prognoze Variance</t>
  </si>
  <si>
    <t>Budžets Variance</t>
  </si>
  <si>
    <t>Šogad tiks samaksāts, kavēšanās ar piegādēm</t>
  </si>
  <si>
    <t>Šogad tiks samaksāts, kavēšanās ar piegādēm (kopā ar gaismām)</t>
  </si>
  <si>
    <t>Plānojam, ka iespējams pirksim šogad</t>
  </si>
  <si>
    <t>Esot nopirkti Rock Distribution (pēdējais ceturksnis)</t>
  </si>
  <si>
    <t>Nopirkts 2022</t>
  </si>
  <si>
    <t xml:space="preserve">(C22-17) Gāzes dzesēšanas sistēma Datu Centrā
</t>
  </si>
  <si>
    <t>Iepirkums tika izbeigts bez rezultāta lielā sadārdzinājuma dēļ, iegāde paredzēta 2023</t>
  </si>
  <si>
    <t>Izmaksas tiek apgūtas atkarībā no operatīvās vajadzības un finanšu iespējām</t>
  </si>
  <si>
    <t>Nav nopirkts</t>
  </si>
  <si>
    <t>Nulle samaksa pret prognozi</t>
  </si>
  <si>
    <t>Iepirkums netika realizēts pastāvējušo 2022. gada finansējuma nepietiekamības un neskaidrību  dēļ</t>
  </si>
  <si>
    <t>Budžets 2022</t>
  </si>
  <si>
    <t>Fakts 2022</t>
  </si>
  <si>
    <t>Prognoze 2022 (6+6)</t>
  </si>
  <si>
    <t>Fakts pret Budžetu vai Prognozi</t>
  </si>
  <si>
    <t>(Fakts+ Samaksa 2023.janvārī) pret Budžetu vai Prognozi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</si>
</sst>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8" x14ac:knownFonts="1">
    <font>
      <sz val="10"/>
      <name val="Arial"/>
    </font>
    <font>
      <b/>
      <sz val="8"/>
      <color indexed="63"/>
      <name val="Tahoma"/>
      <family val="2"/>
      <charset val="186"/>
    </font>
    <font>
      <sz val="8"/>
      <color indexed="63"/>
      <name val="Tahoma"/>
      <family val="2"/>
      <charset val="186"/>
    </font>
    <font>
      <b/>
      <sz val="8"/>
      <color indexed="8"/>
      <name val="Tahoma"/>
      <family val="2"/>
      <charset val="186"/>
    </font>
    <font>
      <sz val="10"/>
      <name val="Arial"/>
      <family val="2"/>
      <charset val="186"/>
    </font>
    <font>
      <b/>
      <sz val="10"/>
      <color theme="1"/>
      <name val="Arial"/>
      <family val="2"/>
      <charset val="186"/>
    </font>
    <font>
      <b/>
      <sz val="10"/>
      <name val="Arial"/>
      <family val="2"/>
      <charset val="186"/>
    </font>
    <font>
      <sz val="10"/>
      <name val="Arial"/>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0" tint="-0.14999847407452621"/>
        <bgColor indexed="64"/>
      </patternFill>
    </fill>
  </fills>
  <borders count="5">
    <border>
      <left/>
      <right/>
      <top/>
      <bottom/>
      <diagonal/>
    </border>
    <border>
      <left style="thin">
        <color indexed="42"/>
      </left>
      <right style="thin">
        <color indexed="42"/>
      </right>
      <top style="thin">
        <color indexed="42"/>
      </top>
      <bottom style="thin">
        <color indexed="42"/>
      </bottom>
      <diagonal/>
    </border>
    <border>
      <left/>
      <right/>
      <top style="thin">
        <color indexed="42"/>
      </top>
      <bottom style="thin">
        <color indexed="42"/>
      </bottom>
      <diagonal/>
    </border>
    <border>
      <left/>
      <right/>
      <top/>
      <bottom style="thin">
        <color theme="0" tint="-0.34998626667073579"/>
      </bottom>
      <diagonal/>
    </border>
    <border>
      <left/>
      <right/>
      <top style="thin">
        <color theme="0" tint="-0.34998626667073579"/>
      </top>
      <bottom/>
      <diagonal/>
    </border>
  </borders>
  <cellStyleXfs count="3">
    <xf numFmtId="0" fontId="0" fillId="0" borderId="0"/>
    <xf numFmtId="43" fontId="4" fillId="0" borderId="0" applyFont="0" applyFill="0" applyBorder="0" applyAlignment="0" applyProtection="0"/>
    <xf numFmtId="9" fontId="7" fillId="0" borderId="0" applyFont="0" applyFill="0" applyBorder="0" applyAlignment="0" applyProtection="0"/>
  </cellStyleXfs>
  <cellXfs count="26">
    <xf numFmtId="0" fontId="0" fillId="0" borderId="0" xfId="0"/>
    <xf numFmtId="49" fontId="1" fillId="2" borderId="1" xfId="0" applyNumberFormat="1" applyFont="1" applyFill="1" applyBorder="1"/>
    <xf numFmtId="49" fontId="2" fillId="3" borderId="1" xfId="0" applyNumberFormat="1" applyFont="1" applyFill="1" applyBorder="1"/>
    <xf numFmtId="164" fontId="2" fillId="3" borderId="1" xfId="0" applyNumberFormat="1" applyFont="1" applyFill="1" applyBorder="1"/>
    <xf numFmtId="4" fontId="2" fillId="3" borderId="1" xfId="0" applyNumberFormat="1" applyFont="1" applyFill="1" applyBorder="1"/>
    <xf numFmtId="49" fontId="3" fillId="2" borderId="2" xfId="0" applyNumberFormat="1" applyFont="1" applyFill="1" applyBorder="1"/>
    <xf numFmtId="0" fontId="3" fillId="2" borderId="2" xfId="0" applyFont="1" applyFill="1" applyBorder="1"/>
    <xf numFmtId="164" fontId="3" fillId="2" borderId="2" xfId="0" applyNumberFormat="1" applyFont="1" applyFill="1" applyBorder="1"/>
    <xf numFmtId="4" fontId="3" fillId="2" borderId="1" xfId="0" applyNumberFormat="1" applyFont="1" applyFill="1" applyBorder="1"/>
    <xf numFmtId="9" fontId="0" fillId="0" borderId="0" xfId="0" applyNumberFormat="1"/>
    <xf numFmtId="0" fontId="0" fillId="0" borderId="0" xfId="0" pivotButton="1"/>
    <xf numFmtId="0" fontId="5" fillId="4" borderId="0" xfId="0" applyFont="1" applyFill="1"/>
    <xf numFmtId="0" fontId="0" fillId="5" borderId="0" xfId="0" applyFill="1"/>
    <xf numFmtId="0" fontId="0" fillId="0" borderId="0" xfId="0" applyAlignment="1">
      <alignment horizontal="center" vertical="center" wrapText="1"/>
    </xf>
    <xf numFmtId="0" fontId="5" fillId="4" borderId="3" xfId="0" applyFont="1" applyFill="1" applyBorder="1" applyAlignment="1">
      <alignment horizontal="center" vertical="center" wrapText="1"/>
    </xf>
    <xf numFmtId="0" fontId="6" fillId="6" borderId="0" xfId="0" applyFont="1" applyFill="1" applyAlignment="1">
      <alignment horizontal="center" vertical="center"/>
    </xf>
    <xf numFmtId="0" fontId="6" fillId="0" borderId="0" xfId="0" applyFont="1" applyAlignment="1">
      <alignment horizontal="center" vertical="center" wrapText="1"/>
    </xf>
    <xf numFmtId="165" fontId="6" fillId="6" borderId="0" xfId="1" applyNumberFormat="1" applyFont="1" applyFill="1" applyAlignment="1">
      <alignment horizontal="center" vertical="center" wrapText="1"/>
    </xf>
    <xf numFmtId="165" fontId="0" fillId="0" borderId="0" xfId="1" applyNumberFormat="1" applyFont="1"/>
    <xf numFmtId="165" fontId="5" fillId="4" borderId="4" xfId="1" applyNumberFormat="1" applyFont="1" applyFill="1" applyBorder="1"/>
    <xf numFmtId="0" fontId="4" fillId="0" borderId="0" xfId="0" applyFont="1" applyAlignment="1">
      <alignment wrapText="1"/>
    </xf>
    <xf numFmtId="0" fontId="4" fillId="0" borderId="0" xfId="0" applyFont="1"/>
    <xf numFmtId="0" fontId="0" fillId="0" borderId="0" xfId="0" pivotButton="1" applyAlignment="1">
      <alignment horizontal="center" vertical="center"/>
    </xf>
    <xf numFmtId="165" fontId="0" fillId="5" borderId="0" xfId="1" applyNumberFormat="1" applyFont="1" applyFill="1"/>
    <xf numFmtId="0" fontId="6" fillId="0" borderId="0" xfId="0" applyFont="1" applyAlignment="1">
      <alignment horizontal="right"/>
    </xf>
    <xf numFmtId="9" fontId="6" fillId="0" borderId="0" xfId="2" applyFont="1" applyAlignment="1">
      <alignment horizontal="center"/>
    </xf>
  </cellXfs>
  <cellStyles count="3">
    <cellStyle name="Comma" xfId="1" builtinId="3"/>
    <cellStyle name="Normal" xfId="0" builtinId="0"/>
    <cellStyle name="Percent" xfId="2" builtinId="5"/>
  </cellStyles>
  <dxfs count="10">
    <dxf>
      <numFmt numFmtId="165" formatCode="_-* #,##0_-;\-* #,##0_-;_-* &quot;-&quot;??_-;_-@_-"/>
    </dxf>
    <dxf>
      <alignment vertical="center"/>
    </dxf>
    <dxf>
      <alignment horizontal="center"/>
    </dxf>
    <dxf>
      <alignment vertical="center"/>
    </dxf>
    <dxf>
      <alignment horizontal="center"/>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FF"/>
      <rgbColor rgb="00DCDCD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105</xdr:row>
      <xdr:rowOff>19050</xdr:rowOff>
    </xdr:from>
    <xdr:to>
      <xdr:col>8</xdr:col>
      <xdr:colOff>466725</xdr:colOff>
      <xdr:row>130</xdr:row>
      <xdr:rowOff>9525</xdr:rowOff>
    </xdr:to>
    <xdr:sp macro="" textlink="">
      <xdr:nvSpPr>
        <xdr:cNvPr id="2" name="TextBox 1">
          <a:extLst>
            <a:ext uri="{FF2B5EF4-FFF2-40B4-BE49-F238E27FC236}">
              <a16:creationId xmlns:a16="http://schemas.microsoft.com/office/drawing/2014/main" id="{BF587E2E-87C4-FD61-1CBF-DC71316C6B05}"/>
            </a:ext>
          </a:extLst>
        </xdr:cNvPr>
        <xdr:cNvSpPr txBox="1"/>
      </xdr:nvSpPr>
      <xdr:spPr>
        <a:xfrm>
          <a:off x="95250" y="17668875"/>
          <a:ext cx="11144250"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2022. gada</a:t>
          </a:r>
          <a:r>
            <a:rPr lang="lv-LV" sz="1100" baseline="0"/>
            <a:t> ilgtermiņa ieguldījumu pozīcijā sākotnēji tika plānots 1 809 204 liels izmaksu budžets, kurā tika iekļautas valsts budžeta dotācijas programmas "Prioritārie pasākumi" (turpmāk - PP) ietvaros veicamie maksājumi 411 400 euro  un ilgtermiņa ieguldījumi, kurus LTV plānoja finansēt no pašu rīcībā esošiem finanšu resursiem.</a:t>
          </a:r>
        </a:p>
        <a:p>
          <a:endParaRPr lang="lv-LV" sz="1100" baseline="0"/>
        </a:p>
        <a:p>
          <a:r>
            <a:rPr lang="lv-LV" sz="1100" baseline="0"/>
            <a:t>Abu PP projektu publisko iepirkumu tehnisko specifikāciju sagatavošanai tika piesaistīti nozares konsultantu ārpakalpojumu resursi, kā rezultātā 2022. gada nogalē abi publiskie iepirkumi tika izsludināti. Iepirkumu faktiskā pabeigšana tiek plānota 2023. gadā.</a:t>
          </a:r>
        </a:p>
        <a:p>
          <a:endParaRPr lang="lv-LV" sz="1100" baseline="0"/>
        </a:p>
        <a:p>
          <a:r>
            <a:rPr lang="lv-LV" sz="1100" baseline="0"/>
            <a:t>Ņemot vērā būtiskas neskaidrības, kas 2022. gada pirmajā pusē bija saistītas ar iespējamo operatīvās darbības izmaksu sadārdzinājumu un papildus izmaksu veidošanos Ukrainas kara notikumu atspoguļošanas sakarā, vairāku ilgtermiņa ieguldījumu projektu realizēšana tika atliktia uz 2023. gadu, Tāpat iena realizējamā projekta ietvaros tika meklētas izmaksu samazināšanas iespējas. No atsevišķu iepirkumu plāniem </a:t>
          </a:r>
          <a:r>
            <a:rPr lang="lv-LV" sz="1100" baseline="0">
              <a:solidFill>
                <a:schemeClr val="dk1"/>
              </a:solidFill>
              <a:effectLst/>
              <a:latin typeface="+mn-lt"/>
              <a:ea typeface="+mn-ea"/>
              <a:cs typeface="+mn-cs"/>
            </a:rPr>
            <a:t>(piemēram: C22-20 - Objektīvi izbraukuma kamerām)</a:t>
          </a:r>
          <a:r>
            <a:rPr lang="lv-LV" sz="1100" baseline="0"/>
            <a:t>LTV bija spiesta atteikties.</a:t>
          </a:r>
        </a:p>
        <a:p>
          <a:endParaRPr lang="lv-LV" sz="1100" baseline="0"/>
        </a:p>
        <a:p>
          <a:r>
            <a:rPr lang="lv-LV" sz="1100" baseline="0"/>
            <a:t>Tāpat būtiskie sarežgījumi un tiem sekojošās izmaiņas attiecībā uz esošajām piegādes ķēdēm un kopējo starptautiskās loģistikas infrastruktūru vairāk nekā iepriekš plānots kavēja ilgtermiņa ieguldījumu faktisko izpildes laikus, tos pārceļot uz 2023. gada janvāri.</a:t>
          </a:r>
        </a:p>
        <a:p>
          <a:endParaRPr lang="lv-LV" sz="1100" baseline="0"/>
        </a:p>
        <a:p>
          <a:r>
            <a:rPr lang="lv-LV" sz="1100" baseline="0"/>
            <a:t>Līdz ar to ilgtermiņa ieguldījumu izmkasu pozīcijā ir konstatējamas sekojošas izmaiņas pret plānoto: </a:t>
          </a:r>
        </a:p>
        <a:p>
          <a:endParaRPr lang="lv-LV" sz="1100" baseline="0"/>
        </a:p>
        <a:p>
          <a:r>
            <a:rPr lang="lv-LV" sz="1100" baseline="0"/>
            <a:t>PP investīciju nobīde : 			404 624</a:t>
          </a:r>
        </a:p>
        <a:p>
          <a:r>
            <a:rPr lang="lv-LV" sz="1100" baseline="0"/>
            <a:t>2023. gada Janvārī veiktie maksājumi:		203 966</a:t>
          </a:r>
        </a:p>
        <a:p>
          <a:r>
            <a:rPr lang="lv-LV" sz="1100" baseline="0"/>
            <a:t>Papildus plānotie 2022. gadā nerealizētie projekti 	</a:t>
          </a:r>
          <a:r>
            <a:rPr lang="lv-LV" sz="1100" u="sng" baseline="0"/>
            <a:t>167 000</a:t>
          </a:r>
        </a:p>
        <a:p>
          <a:r>
            <a:rPr lang="lv-LV" sz="1100" baseline="0"/>
            <a:t>Kopā 2023. gadā veicamās korekcijas par 2022. gadu:	775 590</a:t>
          </a:r>
        </a:p>
        <a:p>
          <a:endParaRPr lang="lv-LV"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ISTI~1.VON/AppData/Local/Temp/CH18_20230126_134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E2" t="str">
            <v>(C22-14) Kameras Sony FX6 komplekts 12 gab. - apstiprināts 4 gab</v>
          </cell>
          <cell r="F2" t="str">
            <v>Tilts Integration, SIA</v>
          </cell>
          <cell r="G2">
            <v>44928</v>
          </cell>
          <cell r="H2" t="str">
            <v>Rēķ TIL-011950,</v>
          </cell>
          <cell r="I2" t="str">
            <v>9. Pamatlīdzekļi</v>
          </cell>
          <cell r="J2" t="str">
            <v>5220</v>
          </cell>
          <cell r="K2">
            <v>0</v>
          </cell>
          <cell r="L2">
            <v>-86748.53</v>
          </cell>
        </row>
        <row r="3">
          <cell r="E3" t="str">
            <v>(C22-48) Kameras Sony FX 3 komplekti 2 gab.ar objektīviem,radiomikrofoniem</v>
          </cell>
          <cell r="F3" t="str">
            <v>Tilts Integration, SIA</v>
          </cell>
          <cell r="G3">
            <v>44928</v>
          </cell>
          <cell r="H3" t="str">
            <v>Rēķ TIL-011950,</v>
          </cell>
          <cell r="I3" t="str">
            <v>9. Pamatlīdzekļi</v>
          </cell>
          <cell r="J3" t="str">
            <v>5220</v>
          </cell>
          <cell r="K3">
            <v>0</v>
          </cell>
          <cell r="L3">
            <v>-6823.19</v>
          </cell>
        </row>
        <row r="4">
          <cell r="E4" t="str">
            <v>(C22-28) Lenovo pusoperatīvā arthīva paplašinājums-2 papildšasijas</v>
          </cell>
          <cell r="F4" t="str">
            <v>IPRO, SIA</v>
          </cell>
          <cell r="G4">
            <v>44928</v>
          </cell>
          <cell r="H4" t="str">
            <v>Rēķ IPR 004174,</v>
          </cell>
          <cell r="I4" t="str">
            <v>9. Pamatlīdzekļi</v>
          </cell>
          <cell r="J4" t="str">
            <v>5220</v>
          </cell>
          <cell r="K4">
            <v>0</v>
          </cell>
          <cell r="L4">
            <v>-29921.279999999999</v>
          </cell>
        </row>
        <row r="5">
          <cell r="E5" t="str">
            <v>(C22-91) Datoraustiņas(ZD, Portāls, Producenti)</v>
          </cell>
          <cell r="F5" t="str">
            <v>DEPO DIY, SIA</v>
          </cell>
          <cell r="G5">
            <v>44931</v>
          </cell>
          <cell r="H5" t="str">
            <v>Rēķ IMA054670,</v>
          </cell>
          <cell r="I5" t="str">
            <v>5. Materiāli</v>
          </cell>
          <cell r="J5" t="str">
            <v>2311</v>
          </cell>
          <cell r="K5">
            <v>0</v>
          </cell>
          <cell r="L5">
            <v>-137.53</v>
          </cell>
        </row>
        <row r="6">
          <cell r="E6" t="str">
            <v>(C22-50) Radiomikrofonu komplekts foto/video kamerām</v>
          </cell>
          <cell r="F6" t="str">
            <v>Tilts Integration, SIA</v>
          </cell>
          <cell r="G6">
            <v>44936</v>
          </cell>
          <cell r="H6" t="str">
            <v>Rēķ TIL-011971,</v>
          </cell>
          <cell r="I6" t="str">
            <v>9. Pamatlīdzekļi</v>
          </cell>
          <cell r="J6" t="str">
            <v>5220</v>
          </cell>
          <cell r="K6">
            <v>0</v>
          </cell>
          <cell r="L6">
            <v>-2788.28</v>
          </cell>
        </row>
        <row r="7">
          <cell r="E7" t="str">
            <v>(C22-21) 2 gab. serveri priekš video portālam</v>
          </cell>
          <cell r="F7" t="str">
            <v>Adaptive, SIA</v>
          </cell>
          <cell r="G7">
            <v>44939</v>
          </cell>
          <cell r="H7" t="str">
            <v>Rēķ ADP 006512,</v>
          </cell>
          <cell r="I7" t="str">
            <v>9. Pamatlīdzekļi</v>
          </cell>
          <cell r="J7" t="str">
            <v>5220</v>
          </cell>
          <cell r="K7">
            <v>0</v>
          </cell>
          <cell r="L7">
            <v>-30141.1</v>
          </cell>
        </row>
        <row r="8">
          <cell r="E8" t="str">
            <v>(C22-43) LTO lenšu arhivēšanas sistēma(filmas, adapt.) (nomaiņa)</v>
          </cell>
          <cell r="F8" t="str">
            <v>Adaptive, SIA</v>
          </cell>
          <cell r="G8">
            <v>44939</v>
          </cell>
          <cell r="H8" t="str">
            <v>Rēķ ADP 006512,</v>
          </cell>
          <cell r="I8" t="str">
            <v>9. Pamatlīdzekļi</v>
          </cell>
          <cell r="J8" t="str">
            <v>5220</v>
          </cell>
          <cell r="K8">
            <v>0</v>
          </cell>
          <cell r="L8">
            <v>-30141.1</v>
          </cell>
        </row>
        <row r="9">
          <cell r="E9" t="str">
            <v>(C22-34) Portatīvie datori biroja(2000,-)</v>
          </cell>
          <cell r="F9" t="str">
            <v>Datakom, SIA</v>
          </cell>
          <cell r="G9">
            <v>44939</v>
          </cell>
          <cell r="H9" t="str">
            <v>Rēķ DKM-202201632,</v>
          </cell>
          <cell r="I9" t="str">
            <v>9. Pamatlīdzekļi</v>
          </cell>
          <cell r="J9" t="str">
            <v>5238</v>
          </cell>
          <cell r="K9">
            <v>0</v>
          </cell>
          <cell r="L9">
            <v>-1353</v>
          </cell>
        </row>
        <row r="10">
          <cell r="E10" t="str">
            <v>(C22-36) Tehnoloģiskie portatīvie montāžu datori</v>
          </cell>
          <cell r="F10" t="str">
            <v>Datakom, SIA</v>
          </cell>
          <cell r="G10">
            <v>44939</v>
          </cell>
          <cell r="H10" t="str">
            <v>Rēķ DKM-202201632,</v>
          </cell>
          <cell r="I10" t="str">
            <v>9. Pamatlīdzekļi</v>
          </cell>
          <cell r="J10" t="str">
            <v>5238</v>
          </cell>
          <cell r="K10">
            <v>0</v>
          </cell>
          <cell r="L10">
            <v>-1427.59</v>
          </cell>
        </row>
        <row r="11">
          <cell r="E11" t="str">
            <v>(C22-42) Datortehnika jaunajai valdei</v>
          </cell>
          <cell r="F11" t="str">
            <v>Datakom, SIA</v>
          </cell>
          <cell r="G11">
            <v>44939</v>
          </cell>
          <cell r="H11" t="str">
            <v>Rēķ DKM-202201632,</v>
          </cell>
          <cell r="I11" t="str">
            <v>9. Pamatlīdzekļi</v>
          </cell>
          <cell r="J11" t="str">
            <v>5238</v>
          </cell>
          <cell r="K11">
            <v>0</v>
          </cell>
          <cell r="L11">
            <v>-2809.61</v>
          </cell>
        </row>
        <row r="12">
          <cell r="E12" t="str">
            <v>(C22-54) Wysiwyg/Wectorworks/L8 darbastacijas</v>
          </cell>
          <cell r="F12" t="str">
            <v>ATEA, SIA</v>
          </cell>
          <cell r="G12">
            <v>44944</v>
          </cell>
          <cell r="H12" t="str">
            <v>Pv ATE 933417</v>
          </cell>
          <cell r="I12" t="str">
            <v>9. Pamatlīdzekļi</v>
          </cell>
          <cell r="J12" t="str">
            <v>5238</v>
          </cell>
          <cell r="K12">
            <v>0</v>
          </cell>
          <cell r="L12">
            <v>-3800</v>
          </cell>
        </row>
        <row r="13">
          <cell r="E13" t="str">
            <v>(C22-35) Portatīvie datori komplekti soc.tīklu(3500,-)</v>
          </cell>
          <cell r="F13" t="str">
            <v>ATEA, SIA</v>
          </cell>
          <cell r="G13">
            <v>44944</v>
          </cell>
          <cell r="H13" t="str">
            <v>Pv ATE 933417</v>
          </cell>
          <cell r="I13" t="str">
            <v>9. Pamatlīdzekļi</v>
          </cell>
          <cell r="J13" t="str">
            <v>5238</v>
          </cell>
          <cell r="K13">
            <v>0</v>
          </cell>
          <cell r="L13">
            <v>-7875</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iba Briņķe" refreshedDate="44951.707443171297" createdVersion="8" refreshedVersion="8" minRefreshableVersion="3" recordCount="389" xr:uid="{C74E7661-FB1E-4E18-BC38-91B1E6DFFC07}">
  <cacheSource type="worksheet">
    <worksheetSource ref="A1:N390" sheet="Dati"/>
  </cacheSource>
  <cacheFields count="14">
    <cacheField name="Grāmatojums" numFmtId="49">
      <sharedItems/>
    </cacheField>
    <cacheField name="Konts" numFmtId="49">
      <sharedItems/>
    </cacheField>
    <cacheField name="Struktūrvienība" numFmtId="49">
      <sharedItems count="6">
        <s v="(5710) Informācijas sistēmu un tehnoloģiju nodaļa (IST)"/>
        <s v="(5500) Tehnoloģiju daļa"/>
        <s v="(6500) Saimniecības daļa"/>
        <s v="(3621) Gaismu tehnoloģiju nodaļa"/>
        <s v="(3616) Operatoru nodaļa"/>
        <s v="(3636) Audio resursu nodaļa"/>
      </sharedItems>
    </cacheField>
    <cacheField name="Pakalpojums" numFmtId="49">
      <sharedItems/>
    </cacheField>
    <cacheField name="Projekts" numFmtId="49">
      <sharedItems count="99">
        <s v="(C22-63) Mobilie telefoni un planšetdatori LTV darbinieku darba vajadzībām"/>
        <s v="(C22-98) MMP Serveris Harmonic"/>
        <s v="(C22-99) MMP Nexio FTP gateway servera iegāde+ 2 gab.tīkla komutatoru"/>
        <s v="(C22-100) MMP Master Control channel-2 gab."/>
        <s v="(C22-101) MMP Programma subtitriem"/>
        <s v="(C22-102) MMP Programma media  serverim"/>
        <s v="(C22-32) Biroja mēbeles uz visām nodaļām"/>
        <s v="(C22-78) Visio Professional (strat att. nod., IT, Tehnoloģ.)"/>
        <s v="(C22-113) Pārvietojamie gaisa kondicionieri izbraukumiem 2.gab."/>
        <s v="(C22-26) Saimniecības daļa. Rezerve remontdarbiem uz visām nodaļām"/>
        <s v="(C22-25) Saimniecības daļa. Remonts pašu spēkiem"/>
        <s v="(C22-52) Grafiskā darbavieta 3D (V.Kristbergs)"/>
        <s v="(C22-76) 27&quot; monitori soc.tikliem"/>
        <s v="(C22-83) 43&quot; 4K monitori(resursu plānotājiem)"/>
        <s v="(C22-23) Montāžas datori 6 gab."/>
        <s v="(C22-36) Tehnoloģiskie portatīvie montāžu datori"/>
        <s v="(C22-72) Datori Tehnoloģisko sistēmu inženieriem (4gab.)"/>
        <s v="(C22-28) Lenovo pusoperatīvā arthīva paplašinājums-2 papildšasijas"/>
        <s v="(C22-12) S10 remonts Bardaks bēniņos_x000a_"/>
        <s v="(C22-35) Portatīvie datori komplekti soc.tīklu(3500,-)"/>
        <s v="(C22-24) Triangle JimiJib kameras krāns. Esošā iekārta tika nodota ekspluatācijā S2. Tās vietā nepieciešams iegādāties jaunu."/>
        <s v="(C22-77) 10G TP kartes MicroConnect(6:montāžas datoriem)"/>
        <s v="(C22-11) Strīmi-3 gab. LU300,1 gab. atpakaļpirkums LU600,Serveris 4 kanāli,sakari Riedel karte"/>
        <s v="(C22-62) SFP+ 100G optiskie konvertori"/>
        <s v="(C22-57) Planšetes un mobilie TA ZD (10gab. Brisele u.c. Foto, Stream)"/>
        <s v="(C22-114) Tīkla komutatori video tiešraides sistēmai “LiveU” 3 gab._x000a_"/>
        <s v="(C22-71) Premiere Pro CC papildus (portāls,RRD u.c.)"/>
        <s v="(C22-89) GoPro kameras ar stiprinājumiem"/>
        <s v="(C22-27) Saimniecības daļa. Avārijas seku likvidēšana"/>
        <s v="(C22-41) Videokameru statīvu parka atjaunošana 4 gab."/>
        <s v="(C22-49) Kontroles monitoru parka ,TV atjaunošana,papildināšana"/>
        <s v="(C22-51) Datortīkla pilnveidošana saistībā ar d.v. izmaiņām"/>
        <s v="(C22-74) Video montāžu voice-over mikrofonu atjauninājums"/>
        <s v="(C22-31) Video montāžu audio monitoru atjauninājums"/>
        <s v="(C22-42) Datortehnika jaunajai valdei"/>
        <s v="(C22-34) Portatīvie datori biroja(2000,-)"/>
        <s v="(C22-53) Preferences monitori ar Vektorscope"/>
        <s v="(C22-54) Wysiwyg/Wectorworks/L8 darbastacijas"/>
        <s v="(C22-93) Klaviatūras un datorpeles komplekti Resursu plānotājiem"/>
        <s v="(C22-69) Mobilie TA Valde un GR"/>
        <s v="(C22-85) Drons DJI AIR ar pulti 2 gab."/>
        <s v="(C22-50) Radiomikrofonu komplekts foto/video kamerām"/>
        <s v="(C22-67) 2gab. Apple MacBook Pro 16&quot;montāžas ZD (Miksons, Dukuls)"/>
        <s v="(C22-61) Portatīvā miksēšanas pults, ierakstītājs Sound Device 833 _x000a_"/>
        <s v="(C22-80) Ploteris shēmu zīmēšanai (Tehnoloģijas)"/>
        <s v="(C22-87) A3 tīkla printeri (duplekss)"/>
        <s v="(C22-90) A4 biroja printeri (duplekss)"/>
        <s v="(C22-64) Bitdefender papildus licences (130)"/>
        <s v="(C22-111) IP audio tīkla komutātors"/>
        <s v="(C22-65) MS Office licences"/>
        <s v="(C22-55) Licenzes Wyziwyg un Wectorworks  (ikgadējs atjauninājums)"/>
        <s v="(C22-73) Portatīvais dators soc.tīkli, jauna d.v. (Mārketings)"/>
        <s v="(C22-95) Apakštacija Prioritātes pasākums"/>
        <s v="(C22-40) Multiscreen vantage(PIK)"/>
        <s v="(C22-22) V-Mix statnes, Media serveri, perifērija - pietrūkst"/>
        <s v="(C22-107) Led ekrāni S9 studijā KNL"/>
        <s v="(C22-108) Studiju tehniskais aprīkojums"/>
        <s v="(C22-110) Studijas S4 surdotulka tehniskā risinājuma piegāde"/>
        <s v="(C22-56) Molton audumi - ikgadēja nepieciešamība"/>
        <s v="(C22-109) Par āra automātisko kameru piegādi"/>
        <s v="(C22-79) Planšetes un TA Int. Portālam un KNL (3gab. Foto, Stream)"/>
        <s v="(C22-59) Audio montāžas studiju skaņas monitoru atjauninājums (S7,S8,181.)_x000a_"/>
        <s v="(C22-13) Mobilās gaismu iekārtas un aprīkojums (tika pārlikts finansējums uz S-2 2021.gadā)"/>
        <s v="(C22-112) SWIT S-1093F(LUX) kontroles monitori. 2 gab."/>
        <s v="(C22-92) Tildes Birojs ZD, Int., Portāls."/>
        <s v="(C22-44) Izbraukumu gaismu baterijas (ikgadējs atjauninājums)"/>
        <s v="(C22-18) LTV dziļā arhīva Alto paplašinājums-2 papildšasijas+diski"/>
        <s v="(C22-15) Gaismu un video iekārtu vadības konsoles (tika pārlikts finansējums uz S-2 2021.gadā)"/>
        <s v="(C22-38) Esošo studijas krānu galvu nomaiņa. Esošās iekārtas ekspluatācijā no 2003.gada. Tehniski nolietotas un bieži mēdz atteikt. Nolietojums 100%"/>
        <s v="(C22-37) DPA miesas krāsas galvas mikrofonu garnitūras ar 3mm kapsulu 16 gab._x000a_"/>
        <s v="(C22-47) Mikrofonu parka papildinājums_x000a_"/>
        <s v="(C22-70) S3 studijas galda mikrofoni"/>
        <s v="(C22-16) Esošo izbraukuma kameras krāna galvu nomaiņa. Esošās iekārtas ekspluatācijā no 2003.gada. Tehniski nolietotas un bieži mēdz atteikt. Nolietojums 100%"/>
        <s v="(C22-84) Komentētāju pulšu vadības paneļi PIK kabīnēs 2 gab. iztrūkstošās"/>
        <s v="(C22-81) Resolume Arena 4 gab."/>
        <s v="(C22-66) Adoce CC for team papildus(portāls,RRD,VM u.c.)"/>
        <s v="(C22-82) MS SQL CAL (jauniem lietotājiem)"/>
        <s v="(C22-29) Profil prožektori (nepietiek)"/>
        <s v="(C22-30) Wash prožektori (nepietiek)"/>
        <s v="(C22-33) Sakaru sistēma (tika pārlikts finansējums uz S-2 2021.gadā)"/>
        <s v="(C22-39) Transporta kastes un platformas (transportēšanai un uzglabāšanai)"/>
        <s v="(C22-45) TV iekārtu procesori, komutatori, komutācija - nav"/>
        <s v="(C22-60) Telpu un darbnīcu aprīkojums - darbagaldi, plaukti uc"/>
        <s v="(C22-14) Kameras Sony FX6 komplekts 12 gab. - apstiprināts 4 gab"/>
        <s v="(C22-20) Objektīvi izbraukumu kamerām 6gab."/>
        <s v="(C22-46) Akumulatori kamerām ,radiomikrofoniem,autonomajām gaismām"/>
        <s v="(C22-48) Kameras Sony FX 3 komplekti 2 gab.ar objektīviem,radiomikrofoniem"/>
        <s v="(C22-58) Video montāžu audio interfesu atjauninājums"/>
        <s v="(C22-68) Ārējie SSD USB-C  4 gab."/>
        <s v="(C22-75) Da Vinci Resolve Mini panel 2 gab."/>
        <s v="(C22-86) Akumulatoru lādētāji IDX 2gab."/>
        <s v="(C22-43) LTO lenšu arhivēšanas sistēma(filmas, adapt.) (nomaiņa)"/>
        <s v="(C22-88) Sekonic L-858D-U Speedmaster luksometrs. Ierīce gaismas intensitātes mērīšanai."/>
        <s v="(C22-96) MAM Prioritātes pasākums"/>
        <s v="(C22-91) Datoraustiņas(ZD, Portāls, Producenti)"/>
        <s v="(C22-94) Datoraustiņas ar mikrofonu (Programmu d., ZD)"/>
        <s v="(C22-17) MS Visio Professional (IS inženieris)_x000a_"/>
        <s v="(C22-19) Dzesētājs Datu centrā_x000a_"/>
        <s v="(C22-21) 2 gab. serveri priekš video portālam"/>
      </sharedItems>
    </cacheField>
    <cacheField name="Klients" numFmtId="49">
      <sharedItems/>
    </cacheField>
    <cacheField name="Datums" numFmtId="164">
      <sharedItems containsSemiMixedTypes="0" containsNonDate="0" containsDate="1" containsString="0" minDate="2022-01-01T00:00:00" maxDate="2022-12-31T00:00:00"/>
    </cacheField>
    <cacheField name="Teksts" numFmtId="49">
      <sharedItems/>
    </cacheField>
    <cacheField name="Virsgrupa" numFmtId="49">
      <sharedItems/>
    </cacheField>
    <cacheField name="EKK_kods" numFmtId="49">
      <sharedItems/>
    </cacheField>
    <cacheField name="NPL Tāme" numFmtId="4">
      <sharedItems containsSemiMixedTypes="0" containsString="0" containsNumber="1" minValue="-314600" maxValue="0"/>
    </cacheField>
    <cacheField name="NPL Fakts" numFmtId="4">
      <sharedItems containsSemiMixedTypes="0" containsString="0" containsNumber="1" minValue="-72304.38" maxValue="65000"/>
    </cacheField>
    <cacheField name="NPL Prognoze 6+6" numFmtId="4">
      <sharedItems containsSemiMixedTypes="0" containsString="0" containsNumber="1" minValue="-156968.68" maxValue="0"/>
    </cacheField>
    <cacheField name="Šifrs" numFmtId="4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9">
  <r>
    <s v="3"/>
    <s v="2350 Norēķini ar citiem debitoriem"/>
    <x v="0"/>
    <s v="(12504) Pamatlīdzekļu avanss (Datortehnika, sakaru pakalp.)"/>
    <x v="0"/>
    <s v="Edgars Dreimanis"/>
    <d v="2022-05-17T00:00:00"/>
    <s v="SAKARU IEKĀRTAS IEGĀDES LĪDZMAKSĀJUMS"/>
    <s v="9. Pamatlīdzekļi"/>
    <s v="5238"/>
    <n v="0"/>
    <n v="169"/>
    <n v="0"/>
    <s v="C22-63"/>
  </r>
  <r>
    <s v="5"/>
    <s v="2350 Norēķini ar citiem debitoriem"/>
    <x v="0"/>
    <s v="(12504) Pamatlīdzekļu avanss (Datortehnika, sakaru pakalp.)"/>
    <x v="0"/>
    <s v="Dace Grīnberga"/>
    <d v="2022-02-02T00:00:00"/>
    <s v="Sakaru iekārtas iegādes  līdzmaksājums"/>
    <s v="9. Pamatlīdzekļi"/>
    <s v="5238"/>
    <n v="0"/>
    <n v="120"/>
    <n v="0"/>
    <s v="C22-63"/>
  </r>
  <r>
    <s v="8"/>
    <s v="2350 Norēķini ar citiem debitoriem"/>
    <x v="0"/>
    <s v="(12504) Pamatlīdzekļu avanss (Datortehnika, sakaru pakalp.)"/>
    <x v="0"/>
    <s v="Dace Grīnberga"/>
    <d v="2022-02-17T00:00:00"/>
    <s v="Sakaru iekārtas iegādes  līdzmaksājums"/>
    <s v="9. Pamatlīdzekļi"/>
    <s v="5238"/>
    <n v="0"/>
    <n v="4"/>
    <n v="0"/>
    <s v="C22-63"/>
  </r>
  <r>
    <s v="231"/>
    <s v="5918 Citi nākamo periodu ieņēmumi"/>
    <x v="1"/>
    <s v="(59181) Citi nākamo periodu ieņēmumi"/>
    <x v="1"/>
    <s v="Sabiedrisko elektronisko plašsaziņas līdzekļu padome"/>
    <d v="2022-07-01T00:00:00"/>
    <s v="Dotācija 2022.gada jūlijam saskaņā ar fi"/>
    <s v="0. Ieņēmumi"/>
    <s v="21490"/>
    <n v="0"/>
    <n v="16000"/>
    <n v="0"/>
    <s v="C22-98"/>
  </r>
  <r>
    <s v="231"/>
    <s v="5918 Citi nākamo periodu ieņēmumi"/>
    <x v="1"/>
    <s v="(59181) Citi nākamo periodu ieņēmumi"/>
    <x v="2"/>
    <s v="Sabiedrisko elektronisko plašsaziņas līdzekļu padome"/>
    <d v="2022-07-01T00:00:00"/>
    <s v="Dotācija 2022.gada jūlijam saskaņā ar fi"/>
    <s v="0. Ieņēmumi"/>
    <s v="21490"/>
    <n v="0"/>
    <n v="65000"/>
    <n v="0"/>
    <s v="C22-99"/>
  </r>
  <r>
    <s v="231"/>
    <s v="5918 Citi nākamo periodu ieņēmumi"/>
    <x v="1"/>
    <s v="(59181) Citi nākamo periodu ieņēmumi"/>
    <x v="3"/>
    <s v="Sabiedrisko elektronisko plašsaziņas līdzekļu padome"/>
    <d v="2022-07-01T00:00:00"/>
    <s v="Dotācija 2022.gada jūlijam saskaņā ar fi"/>
    <s v="0. Ieņēmumi"/>
    <s v="21490"/>
    <n v="0"/>
    <n v="4000"/>
    <n v="0"/>
    <s v="C22-100"/>
  </r>
  <r>
    <s v="231"/>
    <s v="5918 Citi nākamo periodu ieņēmumi"/>
    <x v="1"/>
    <s v="(59181) Citi nākamo periodu ieņēmumi"/>
    <x v="4"/>
    <s v="Sabiedrisko elektronisko plašsaziņas līdzekļu padome"/>
    <d v="2022-07-01T00:00:00"/>
    <s v="Dotācija 2022.gada jūlijam saskaņā ar fi"/>
    <s v="0. Ieņēmumi"/>
    <s v="21490"/>
    <n v="0"/>
    <n v="5000"/>
    <n v="0"/>
    <s v="C22-101"/>
  </r>
  <r>
    <s v="231"/>
    <s v="5918 Citi nākamo periodu ieņēmumi"/>
    <x v="1"/>
    <s v="(59181) Citi nākamo periodu ieņēmumi"/>
    <x v="5"/>
    <s v="Sabiedrisko elektronisko plašsaziņas līdzekļu padome"/>
    <d v="2022-07-01T00:00:00"/>
    <s v="Dotācija 2022.gada jūlijam saskaņā ar fi"/>
    <s v="0. Ieņēmumi"/>
    <s v="21490"/>
    <n v="0"/>
    <n v="10000"/>
    <n v="0"/>
    <s v="C22-102"/>
  </r>
  <r>
    <s v="M22-0043"/>
    <s v="5311 Norēķini ar piegādātājiem un darbuzņēmējiem(IEKŠZEME)"/>
    <x v="2"/>
    <s v="(12503) Pamatlīdzekļu avanss (Pārējie pamatlīdzekļi)"/>
    <x v="6"/>
    <s v="Daiļrade Ekspo, SIA"/>
    <d v="2022-07-14T00:00:00"/>
    <s v="Rēķ DE 186534, Pv DE 186534_M,"/>
    <s v="9. Pamatlīdzekļi"/>
    <s v="5239"/>
    <n v="0"/>
    <n v="-2356.35"/>
    <n v="0"/>
    <s v="C22-32"/>
  </r>
  <r>
    <s v="M22-0043"/>
    <s v="5311 Norēķini ar piegādātājiem un darbuzņēmējiem(IEKŠZEME)"/>
    <x v="2"/>
    <s v="(74313) Inventārs telpu un teritorijas apsaimniekošanai"/>
    <x v="6"/>
    <s v="Daiļrade Ekspo, SIA"/>
    <d v="2022-07-14T00:00:00"/>
    <s v="Rēķ DE 186534, Pv DE 186534_M,"/>
    <s v="5. Materiāli"/>
    <s v="2312"/>
    <n v="0"/>
    <n v="-86.45"/>
    <n v="0"/>
    <s v="C22-32"/>
  </r>
  <r>
    <s v="M22-0151"/>
    <s v="5311 Norēķini ar piegādātājiem un darbuzņēmējiem(IEKŠZEME)"/>
    <x v="2"/>
    <s v="(74314) Inventārs administrācijai"/>
    <x v="6"/>
    <s v="BOLDERĀJA SERVISS, SIA"/>
    <d v="2022-07-21T00:00:00"/>
    <s v="Pv BSP2201265,"/>
    <s v="5. Materiāli"/>
    <s v="2312"/>
    <n v="0"/>
    <n v="-127.04"/>
    <n v="0"/>
    <s v="C22-32"/>
  </r>
  <r>
    <s v="M22-0201"/>
    <s v="5311 Norēķini ar piegādātājiem un darbuzņēmējiem(IEKŠZEME)"/>
    <x v="0"/>
    <s v="(11812) Avanss par nemateriālajiem ieguldījumiem"/>
    <x v="7"/>
    <s v="DPA, SIA"/>
    <d v="2022-07-26T00:00:00"/>
    <s v="Rēķ DPA 020680,"/>
    <s v="9. Pamatlīdzekļi"/>
    <s v="5120"/>
    <n v="0"/>
    <n v="-2613.6"/>
    <n v="0"/>
    <s v="C22-78"/>
  </r>
  <r>
    <s v="M22-0253"/>
    <s v="5311 Norēķini ar piegādātājiem un darbuzņēmējiem(IEKŠZEME)"/>
    <x v="3"/>
    <s v="(12503) Pamatlīdzekļu avanss (Pārējie pamatlīdzekļi)"/>
    <x v="8"/>
    <s v="DEPO DIY, SIA"/>
    <d v="2022-07-29T00:00:00"/>
    <s v="Rēķ KRA 968389,"/>
    <s v="9. Pamatlīdzekļi"/>
    <s v="5239"/>
    <n v="0"/>
    <n v="-1232.99"/>
    <n v="0"/>
    <s v="C22-113"/>
  </r>
  <r>
    <s v="M22-0270"/>
    <s v="5311 Norēķini ar piegādātājiem un darbuzņēmējiem(IEKŠZEME)"/>
    <x v="2"/>
    <s v="(75824) Telpu un teritorijas apsaimniekošanas pakalpojumi"/>
    <x v="9"/>
    <s v="maajaa, SIA"/>
    <d v="2022-08-01T00:00:00"/>
    <s v="Rēķ 21-07-2022,"/>
    <s v="4. Pakalpojumi"/>
    <s v="2244"/>
    <n v="0"/>
    <n v="-419.63"/>
    <n v="0"/>
    <s v="C22-26"/>
  </r>
  <r>
    <s v="M22-0399"/>
    <s v="5311 Norēķini ar piegādātājiem un darbuzņēmējiem(IEKŠZEME)"/>
    <x v="2"/>
    <s v="(75824) Telpu un teritorijas apsaimniekošanas pakalpojumi"/>
    <x v="9"/>
    <s v="maajaa, SIA"/>
    <d v="2022-08-10T00:00:00"/>
    <s v="Rēķ 20-07-2022,"/>
    <s v="4. Pakalpojumi"/>
    <s v="2244"/>
    <n v="0"/>
    <n v="-492.41"/>
    <n v="0"/>
    <s v="C22-26"/>
  </r>
  <r>
    <s v="M22-0447"/>
    <s v="5311 Norēķini ar piegādātājiem un darbuzņēmējiem(IEKŠZEME)"/>
    <x v="2"/>
    <s v="(75824) Telpu un teritorijas apsaimniekošanas pakalpojumi"/>
    <x v="9"/>
    <s v="maajaa, SIA"/>
    <d v="2022-08-11T00:00:00"/>
    <s v="Rēķ 05-08-2022,"/>
    <s v="4. Pakalpojumi"/>
    <s v="2244"/>
    <n v="0"/>
    <n v="-1087.8699999999999"/>
    <n v="0"/>
    <s v="C22-26"/>
  </r>
  <r>
    <s v="M22-0524"/>
    <s v="5311 Norēķini ar piegādātājiem un darbuzņēmējiem(IEKŠZEME)"/>
    <x v="2"/>
    <s v="(75813) Ūdens un kanalizācijas pakalpojumi"/>
    <x v="10"/>
    <s v="POSSO, SIA"/>
    <d v="2022-08-12T00:00:00"/>
    <s v="Rēķ 100822/02,"/>
    <s v="4. Pakalpojumi"/>
    <s v="2243"/>
    <n v="0"/>
    <n v="-992.42"/>
    <n v="0"/>
    <s v="C22-25"/>
  </r>
  <r>
    <s v="M22-0525"/>
    <s v="2191 Avansa maksājumi par precēm un pakalpojumiem(iekšzeme)"/>
    <x v="2"/>
    <s v="(12503) Pamatlīdzekļu avanss (Pārējie pamatlīdzekļi)"/>
    <x v="6"/>
    <s v="POSSO, SIA"/>
    <d v="2022-08-12T00:00:00"/>
    <s v="Rēķ 100822/01,"/>
    <s v="9. Pamatlīdzekļi"/>
    <s v="5239"/>
    <n v="0"/>
    <n v="-1299.1600000000001"/>
    <n v="0"/>
    <s v="C22-32"/>
  </r>
  <r>
    <s v="M22-0594"/>
    <s v="5311 Norēķini ar piegādātājiem un darbuzņēmējiem(IEKŠZEME)"/>
    <x v="0"/>
    <s v="(12504) Pamatlīdzekļu avanss (Datortehnika, sakaru pakalp.)"/>
    <x v="11"/>
    <s v="ATEA, SIA"/>
    <d v="2022-08-16T00:00:00"/>
    <s v="Rēķ ATE 931689,"/>
    <s v="9. Pamatlīdzekļi"/>
    <s v="5238"/>
    <n v="0"/>
    <n v="-387.2"/>
    <n v="0"/>
    <s v="C22-52"/>
  </r>
  <r>
    <s v="M22-0595"/>
    <s v="5311 Norēķini ar piegādātājiem un darbuzņēmējiem(IEKŠZEME)"/>
    <x v="0"/>
    <s v="(12504) Pamatlīdzekļu avanss (Datortehnika, sakaru pakalp.)"/>
    <x v="12"/>
    <s v="ATEA, SIA"/>
    <d v="2022-08-16T00:00:00"/>
    <s v="Rēķ ATE 931688,"/>
    <s v="9. Pamatlīdzekļi"/>
    <s v="5238"/>
    <n v="0"/>
    <n v="-3484.8"/>
    <n v="0"/>
    <s v="C22-76"/>
  </r>
  <r>
    <s v="M22-0596"/>
    <s v="5311 Norēķini ar piegādātājiem un darbuzņēmējiem(IEKŠZEME)"/>
    <x v="0"/>
    <s v="(12504) Pamatlīdzekļu avanss (Datortehnika, sakaru pakalp.)"/>
    <x v="13"/>
    <s v="ATEA, SIA"/>
    <d v="2022-08-16T00:00:00"/>
    <s v="Rēķ ATE 931690,"/>
    <s v="9. Pamatlīdzekļi"/>
    <s v="5238"/>
    <n v="0"/>
    <n v="-1681.9"/>
    <n v="0"/>
    <s v="C22-83"/>
  </r>
  <r>
    <s v="M22-0597"/>
    <s v="5311 Norēķini ar piegādātājiem un darbuzņēmējiem(IEKŠZEME)"/>
    <x v="1"/>
    <s v="(12501) Pamatlīdzekļu avanss (tehnoloģiskām iekārtām)"/>
    <x v="14"/>
    <s v="ATEA, SIA"/>
    <d v="2022-08-16T00:00:00"/>
    <s v="Rēķ ATE 931687,"/>
    <s v="9. Pamatlīdzekļi"/>
    <s v="5220"/>
    <n v="0"/>
    <n v="-25289"/>
    <n v="0"/>
    <s v="C22-23"/>
  </r>
  <r>
    <s v="M22-0597"/>
    <s v="5311 Norēķini ar piegādātājiem un darbuzņēmējiem(IEKŠZEME)"/>
    <x v="0"/>
    <s v="(12501) Pamatlīdzekļu avanss (tehnoloģiskām iekārtām)"/>
    <x v="15"/>
    <s v="ATEA, SIA"/>
    <d v="2022-08-16T00:00:00"/>
    <s v="Rēķ ATE 931687,"/>
    <s v="9. Pamatlīdzekļi"/>
    <s v="5220"/>
    <n v="0"/>
    <n v="-12701.37"/>
    <n v="0"/>
    <s v="C22-36"/>
  </r>
  <r>
    <s v="M22-0597"/>
    <s v="5311 Norēķini ar piegādātājiem un darbuzņēmējiem(IEKŠZEME)"/>
    <x v="0"/>
    <s v="(12501) Pamatlīdzekļu avanss (tehnoloģiskām iekārtām)"/>
    <x v="16"/>
    <s v="ATEA, SIA"/>
    <d v="2022-08-16T00:00:00"/>
    <s v="Rēķ ATE 931687,"/>
    <s v="9. Pamatlīdzekļi"/>
    <s v="5220"/>
    <n v="0"/>
    <n v="-5078.37"/>
    <n v="0"/>
    <s v="C22-72"/>
  </r>
  <r>
    <s v="M22-0627"/>
    <s v="5311 Norēķini ar piegādātājiem un darbuzņēmējiem(IEKŠZEME)"/>
    <x v="1"/>
    <s v="(12501) Pamatlīdzekļu avanss (tehnoloģiskām iekārtām)"/>
    <x v="17"/>
    <s v="IPRO, SIA"/>
    <d v="2022-08-18T00:00:00"/>
    <s v="Rēķ IPR 004175,"/>
    <s v="9. Pamatlīdzekļi"/>
    <s v="5220"/>
    <n v="0"/>
    <n v="-29192.82"/>
    <n v="0"/>
    <s v="C22-28"/>
  </r>
  <r>
    <s v="M22-0700"/>
    <s v="5311 Norēķini ar piegādātājiem un darbuzņēmējiem(IEKŠZEME)"/>
    <x v="2"/>
    <s v="(12505) Pamatlīdzekļi ēkai(avanss)"/>
    <x v="18"/>
    <s v="MČK, SIA"/>
    <d v="2022-08-24T00:00:00"/>
    <s v="Rēķ MČK-16.08/2022-1,"/>
    <s v="9. Pamatlīdzekļi"/>
    <s v="5250"/>
    <n v="0"/>
    <n v="-3025"/>
    <n v="0"/>
    <s v="C22-12"/>
  </r>
  <r>
    <s v="M22-0750"/>
    <s v="5311 Norēķini ar piegādātājiem un darbuzņēmējiem(IEKŠZEME)"/>
    <x v="0"/>
    <s v="(74311) Inventārs tehnoloģijām"/>
    <x v="0"/>
    <s v="Tele2, SIA"/>
    <d v="2022-08-25T00:00:00"/>
    <s v="Pv T2B659465,"/>
    <s v="5. Materiāli"/>
    <s v="2312"/>
    <n v="0"/>
    <n v="-196"/>
    <n v="0"/>
    <s v="C22-63"/>
  </r>
  <r>
    <s v="M22-0768"/>
    <s v="5311 Norēķini ar piegādātājiem un darbuzņēmējiem(IEKŠZEME)"/>
    <x v="2"/>
    <s v="(12503) Pamatlīdzekļu avanss (Pārējie pamatlīdzekļi)"/>
    <x v="6"/>
    <s v="POSSO, SIA"/>
    <d v="2022-08-26T00:00:00"/>
    <s v="Rēķ 240822/01,"/>
    <s v="9. Pamatlīdzekļi"/>
    <s v="5239"/>
    <n v="0"/>
    <n v="-1299.1600000000001"/>
    <n v="0"/>
    <s v="C22-32"/>
  </r>
  <r>
    <s v="M22-0770"/>
    <s v="5311 Norēķini ar piegādātājiem un darbuzņēmējiem(IEKŠZEME)"/>
    <x v="0"/>
    <s v="(12504) Pamatlīdzekļu avanss (Datortehnika, sakaru pakalp.)"/>
    <x v="19"/>
    <s v="CAPITAL, A/S"/>
    <d v="2022-08-26T00:00:00"/>
    <s v="Rēķ CAP 234614,"/>
    <s v="9. Pamatlīdzekļi"/>
    <s v="5238"/>
    <n v="0"/>
    <n v="-7996.8"/>
    <n v="0"/>
    <s v="C22-35"/>
  </r>
  <r>
    <s v="M22-0774"/>
    <s v="5311 Norēķini ar piegādātājiem un darbuzņēmējiem(IEKŠZEME)"/>
    <x v="1"/>
    <s v="(12501) Pamatlīdzekļu avanss (tehnoloģiskām iekārtām)"/>
    <x v="1"/>
    <s v="Hannu-pro, SIA"/>
    <d v="2022-08-29T00:00:00"/>
    <s v="Rēķ HP 286-22.,"/>
    <s v="9. Pamatlīdzekļi"/>
    <s v="5220"/>
    <n v="0"/>
    <n v="-16573.48"/>
    <n v="0"/>
    <s v="C22-98"/>
  </r>
  <r>
    <s v="M22-0775"/>
    <s v="5311 Norēķini ar piegādātājiem un darbuzņēmējiem(IEKŠZEME)"/>
    <x v="2"/>
    <s v="(74313) Inventārs telpu un teritorijas apsaimniekošanai"/>
    <x v="6"/>
    <s v="DEPO DIY, SIA"/>
    <d v="2022-08-29T00:00:00"/>
    <s v="Pv KRA974343,"/>
    <s v="5. Materiāli"/>
    <s v="2312"/>
    <n v="0"/>
    <n v="-148.02000000000001"/>
    <n v="0"/>
    <s v="C22-32"/>
  </r>
  <r>
    <s v="M22-0800"/>
    <s v="5311 Norēķini ar piegādātājiem un darbuzņēmējiem(IEKŠZEME)"/>
    <x v="2"/>
    <s v="(71111M) Citi materiāli"/>
    <x v="10"/>
    <s v="DEPO DIY, SIA"/>
    <d v="2022-08-29T00:00:00"/>
    <s v="Rēķ KRA973066,"/>
    <s v="5. Materiāli"/>
    <s v="2390"/>
    <n v="0"/>
    <n v="-538.91999999999996"/>
    <n v="0"/>
    <s v="C22-25"/>
  </r>
  <r>
    <s v="M22-0949"/>
    <s v="5311 Norēķini ar piegādātājiem un darbuzņēmējiem(IEKŠZEME)"/>
    <x v="2"/>
    <s v="(75824) Telpu un teritorijas apsaimniekošanas pakalpojumi"/>
    <x v="9"/>
    <s v="POSSO, SIA"/>
    <d v="2022-09-07T00:00:00"/>
    <s v="Rēķ 300822/01,"/>
    <s v="4. Pakalpojumi"/>
    <s v="2244"/>
    <n v="0"/>
    <n v="-1632.63"/>
    <n v="0"/>
    <s v="C22-26"/>
  </r>
  <r>
    <s v="M22-1355"/>
    <s v="5311 Norēķini ar piegādātājiem un darbuzņēmējiem(IEKŠZEME)"/>
    <x v="4"/>
    <s v="(12501) Pamatlīdzekļu avanss (tehnoloģiskām iekārtām)"/>
    <x v="20"/>
    <s v="Tilts Integration, SIA"/>
    <d v="2022-09-21T00:00:00"/>
    <s v="Rēķ TIL-011681,"/>
    <s v="9. Pamatlīdzekļi"/>
    <s v="5220"/>
    <n v="0"/>
    <n v="-30193.13"/>
    <n v="0"/>
    <s v="C22-24"/>
  </r>
  <r>
    <s v="M22-1362"/>
    <s v="5311 Norēķini ar piegādātājiem un darbuzņēmējiem(IEKŠZEME)"/>
    <x v="0"/>
    <s v="(12501) Pamatlīdzekļu avanss (tehnoloģiskām iekārtām)"/>
    <x v="21"/>
    <s v="CAPITAL, A/S"/>
    <d v="2022-09-22T00:00:00"/>
    <s v="Rēķ CAP 236066,"/>
    <s v="9. Pamatlīdzekļi"/>
    <s v="5220"/>
    <n v="0"/>
    <n v="-3388"/>
    <n v="0"/>
    <s v="C22-77"/>
  </r>
  <r>
    <s v="M22-1362"/>
    <s v="5311 Norēķini ar piegādātājiem un darbuzņēmējiem(IEKŠZEME)"/>
    <x v="0"/>
    <s v="(12501) Pamatlīdzekļu avanss (tehnoloģiskām iekārtām)"/>
    <x v="13"/>
    <s v="CAPITAL, A/S"/>
    <d v="2022-09-22T00:00:00"/>
    <s v="Rēķ CAP 236066,"/>
    <s v="9. Pamatlīdzekļi"/>
    <s v="5220"/>
    <n v="0"/>
    <n v="-156"/>
    <n v="0"/>
    <s v="C22-83"/>
  </r>
  <r>
    <s v="M22-1443"/>
    <s v="5311 Norēķini ar piegādātājiem un darbuzņēmējiem(IEKŠZEME)"/>
    <x v="1"/>
    <s v="(12501) Pamatlīdzekļu avanss (tehnoloģiskām iekārtām)"/>
    <x v="22"/>
    <s v="Hannu-pro, SIA"/>
    <d v="2022-09-26T00:00:00"/>
    <s v="Rēķ HP 363-22,"/>
    <s v="9. Pamatlīdzekļi"/>
    <s v="5220"/>
    <n v="0"/>
    <n v="-35132.959999999999"/>
    <n v="0"/>
    <s v="C22-11"/>
  </r>
  <r>
    <s v="M22-1449"/>
    <s v="5311 Norēķini ar piegādātājiem un darbuzņēmējiem(IEKŠZEME)"/>
    <x v="0"/>
    <s v="(74311) Inventārs tehnoloģijām"/>
    <x v="23"/>
    <s v="SPX, SIA"/>
    <d v="2022-09-26T00:00:00"/>
    <s v="Pv SPX-221514,"/>
    <s v="5. Materiāli"/>
    <s v="2312"/>
    <n v="0"/>
    <n v="-333.96"/>
    <n v="0"/>
    <s v="C22-62"/>
  </r>
  <r>
    <s v="M22-1453"/>
    <s v="5311 Norēķini ar piegādātājiem un darbuzņēmējiem(IEKŠZEME)"/>
    <x v="0"/>
    <s v="(71113) Tehnoloģiju remonts un apkopes materiāli"/>
    <x v="15"/>
    <s v="ATEA, SIA"/>
    <d v="2022-09-27T00:00:00"/>
    <s v="Rēķ ATE 932159,"/>
    <s v="5. Materiāli"/>
    <s v="2390"/>
    <n v="0"/>
    <n v="-296.45"/>
    <n v="0"/>
    <s v="C22-36"/>
  </r>
  <r>
    <s v="M22-1453"/>
    <s v="5311 Norēķini ar piegādātājiem un darbuzņēmējiem(IEKŠZEME)"/>
    <x v="0"/>
    <s v="(74311) Inventārs tehnoloģijām"/>
    <x v="15"/>
    <s v="ATEA, SIA"/>
    <d v="2022-09-27T00:00:00"/>
    <s v="Rēķ ATE 932159,"/>
    <s v="5. Materiāli"/>
    <s v="2312"/>
    <n v="0"/>
    <n v="-3025"/>
    <n v="0"/>
    <s v="C22-36"/>
  </r>
  <r>
    <s v="M22-1533"/>
    <s v="5311 Norēķini ar piegādātājiem un darbuzņēmējiem(IEKŠZEME)"/>
    <x v="0"/>
    <s v="(12501) Pamatlīdzekļu avanss (tehnoloģiskām iekārtām)"/>
    <x v="23"/>
    <s v="Adaptive, SIA"/>
    <d v="2022-09-30T00:00:00"/>
    <s v="Rēķ ADP 006181,"/>
    <s v="9. Pamatlīdzekļi"/>
    <s v="5220"/>
    <n v="0"/>
    <n v="-3852.64"/>
    <n v="0"/>
    <s v="C22-62"/>
  </r>
  <r>
    <s v="M22-1577"/>
    <s v="5311 Norēķini ar piegādātājiem un darbuzņēmējiem(IEKŠZEME)"/>
    <x v="0"/>
    <s v="(12504) Pamatlīdzekļu avanss (Datortehnika, sakaru pakalp.)"/>
    <x v="24"/>
    <s v="Bīstamie Sakari SIA"/>
    <d v="2022-10-04T00:00:00"/>
    <s v="Rēķ BSR18447,"/>
    <s v="9. Pamatlīdzekļi"/>
    <s v="5238"/>
    <n v="0"/>
    <n v="-756"/>
    <n v="0"/>
    <s v="C22-57"/>
  </r>
  <r>
    <s v="M22-1702"/>
    <s v="5311 Norēķini ar piegādātājiem un darbuzņēmējiem(IEKŠZEME)"/>
    <x v="0"/>
    <s v="(12501) Pamatlīdzekļu avanss (tehnoloģiskām iekārtām)"/>
    <x v="25"/>
    <s v="BALTIJAS INFORMĀCIJAS TEHNOLOĢIJAS, SIA"/>
    <d v="2022-10-12T00:00:00"/>
    <s v="Rēķ BIT 016469,"/>
    <s v="9. Pamatlīdzekļi"/>
    <s v="5220"/>
    <n v="0"/>
    <n v="-4944.0600000000004"/>
    <n v="0"/>
    <s v="C22-114"/>
  </r>
  <r>
    <s v="M22-1883"/>
    <s v="5311 Norēķini ar piegādātājiem un darbuzņēmējiem(IEKŠZEME)"/>
    <x v="0"/>
    <s v="(12504) Pamatlīdzekļu avanss (Datortehnika, sakaru pakalp.)"/>
    <x v="11"/>
    <s v="ATEA, SIA"/>
    <d v="2022-10-13T00:00:00"/>
    <s v="Rēķ ATE 932338,"/>
    <s v="9. Pamatlīdzekļi"/>
    <s v="5238"/>
    <n v="0"/>
    <n v="-925.65"/>
    <n v="0"/>
    <s v="C22-52"/>
  </r>
  <r>
    <s v="M22-1915"/>
    <s v="5311 Norēķini ar piegādātājiem un darbuzņēmējiem(IEKŠZEME)"/>
    <x v="0"/>
    <s v="(75512) Programmatūras licenču atjaunošana un uzturēšana"/>
    <x v="26"/>
    <s v="DPA, SIA"/>
    <d v="2022-10-14T00:00:00"/>
    <s v="Rēķ DPA 021061,"/>
    <s v="4. Pakalpojumi"/>
    <s v="2250"/>
    <n v="0"/>
    <n v="-1137.17"/>
    <n v="0"/>
    <s v="C22-71"/>
  </r>
  <r>
    <s v="M22-1946"/>
    <s v="5311 Norēķini ar piegādātājiem un darbuzņēmējiem(IEKŠZEME)"/>
    <x v="1"/>
    <s v="(12501) Pamatlīdzekļu avanss (tehnoloģiskām iekārtām)"/>
    <x v="27"/>
    <s v="DATEKS GRUPA, SIA"/>
    <d v="2022-10-17T00:00:00"/>
    <s v="Rēķ DAT 175146,"/>
    <s v="9. Pamatlīdzekļi"/>
    <s v="5220"/>
    <n v="0"/>
    <n v="-1497.88"/>
    <n v="0"/>
    <s v="C22-89"/>
  </r>
  <r>
    <s v="M22-2070"/>
    <s v="5311 Norēķini ar piegādātājiem un darbuzņēmējiem(IEKŠZEME)"/>
    <x v="2"/>
    <s v="(75815) Siltumtehnikas ventiekārtu pakalpojumi"/>
    <x v="28"/>
    <s v="BIGSA, SIA"/>
    <d v="2022-10-24T00:00:00"/>
    <s v="Rēķ BI 22230,"/>
    <s v="4. Pakalpojumi"/>
    <s v="2243"/>
    <n v="0"/>
    <n v="-9884.43"/>
    <n v="0"/>
    <s v="C22-27"/>
  </r>
  <r>
    <s v="M22-2076"/>
    <s v="5311 Norēķini ar piegādātājiem un darbuzņēmējiem(IEKŠZEME)"/>
    <x v="1"/>
    <s v="(12501) Pamatlīdzekļu avanss (tehnoloģiskām iekārtām)"/>
    <x v="29"/>
    <s v="TehEksperts, SIA"/>
    <d v="2022-10-24T00:00:00"/>
    <s v="Rēķ TEH 12066,"/>
    <s v="9. Pamatlīdzekļi"/>
    <s v="5220"/>
    <n v="0"/>
    <n v="-12021.35"/>
    <n v="0"/>
    <s v="C22-41"/>
  </r>
  <r>
    <s v="M22-2154"/>
    <s v="5311 Norēķini ar piegādātājiem un darbuzņēmējiem(IEKŠZEME)"/>
    <x v="2"/>
    <s v="(71111M) Citi materiāli"/>
    <x v="9"/>
    <s v="Innovative Solutions and Ink Idea, SIA"/>
    <d v="2022-10-28T00:00:00"/>
    <s v="Rēķ INKIDEA 3975,"/>
    <s v="5. Materiāli"/>
    <s v="2390"/>
    <n v="0"/>
    <n v="-960.5"/>
    <n v="0"/>
    <s v="C22-26"/>
  </r>
  <r>
    <s v="M22-2177"/>
    <s v="2191 Avansa maksājumi par precēm un pakalpojumiem(iekšzeme)"/>
    <x v="1"/>
    <s v="(12501) Pamatlīdzekļu avanss (tehnoloģiskām iekārtām)"/>
    <x v="30"/>
    <s v="Euronics Latvia, SIA"/>
    <d v="2022-10-31T00:00:00"/>
    <s v="Avansa rēķins 115316561,"/>
    <s v="9. Pamatlīdzekļi"/>
    <s v="5220"/>
    <n v="0"/>
    <n v="-3996"/>
    <n v="0"/>
    <s v="C22-49"/>
  </r>
  <r>
    <s v="M22-2206"/>
    <s v="5311 Norēķini ar piegādātājiem un darbuzņēmējiem(IEKŠZEME)"/>
    <x v="2"/>
    <s v="(75824) Telpu un teritorijas apsaimniekošanas pakalpojumi"/>
    <x v="9"/>
    <s v="POSSO, SIA"/>
    <d v="2022-11-01T00:00:00"/>
    <s v="Rēķ R-261022/01,"/>
    <s v="4. Pakalpojumi"/>
    <s v="2244"/>
    <n v="0"/>
    <n v="-3535.84"/>
    <n v="0"/>
    <s v="C22-26"/>
  </r>
  <r>
    <s v="M22-2207"/>
    <s v="5311 Norēķini ar piegādātājiem un darbuzņēmējiem(IEKŠZEME)"/>
    <x v="2"/>
    <s v="(75824) Telpu un teritorijas apsaimniekošanas pakalpojumi"/>
    <x v="9"/>
    <s v="POSSO, SIA"/>
    <d v="2022-11-01T00:00:00"/>
    <s v="Rēķ R-261022/02,"/>
    <s v="4. Pakalpojumi"/>
    <s v="2244"/>
    <n v="0"/>
    <n v="-1029.1300000000001"/>
    <n v="0"/>
    <s v="C22-26"/>
  </r>
  <r>
    <s v="M22-2248"/>
    <s v="5311 Norēķini ar piegādātājiem un darbuzņēmējiem(IEKŠZEME)"/>
    <x v="0"/>
    <s v="(71111M) Citi materiāli"/>
    <x v="31"/>
    <s v="Hannu-pro, SIA"/>
    <d v="2022-11-03T00:00:00"/>
    <s v="Rēķ HP 327-22,"/>
    <s v="5. Materiāli"/>
    <s v="2390"/>
    <n v="0"/>
    <n v="-1796.93"/>
    <n v="0"/>
    <s v="C22-51"/>
  </r>
  <r>
    <s v="M22-2248"/>
    <s v="5311 Norēķini ar piegādātājiem un darbuzņēmējiem(IEKŠZEME)"/>
    <x v="0"/>
    <s v="(71215) Pārējie pakalpojumu izdevumi ražošanai"/>
    <x v="31"/>
    <s v="Hannu-pro, SIA"/>
    <d v="2022-11-03T00:00:00"/>
    <s v="Rēķ HP 327-22,"/>
    <s v="4. Pakalpojumi"/>
    <s v="2239"/>
    <n v="0"/>
    <n v="-2286.9"/>
    <n v="0"/>
    <s v="C22-51"/>
  </r>
  <r>
    <s v="M22-2284"/>
    <s v="5311 Norēķini ar piegādātājiem un darbuzņēmējiem(IEKŠZEME)"/>
    <x v="0"/>
    <s v="(12504) Pamatlīdzekļu avanss (Datortehnika, sakaru pakalp.)"/>
    <x v="0"/>
    <s v="Bīstamie Sakari SIA"/>
    <d v="2022-11-07T00:00:00"/>
    <s v="Rēķ BSR18488,"/>
    <s v="9. Pamatlīdzekļi"/>
    <s v="5238"/>
    <n v="0"/>
    <n v="-756"/>
    <n v="0"/>
    <s v="C22-63"/>
  </r>
  <r>
    <s v="M22-2602"/>
    <s v="5311 Norēķini ar piegādātājiem un darbuzņēmējiem(IEKŠZEME)"/>
    <x v="1"/>
    <s v="(12501) Pamatlīdzekļu avanss (tehnoloģiskām iekārtām)"/>
    <x v="32"/>
    <s v="JZ Microphones, SIA"/>
    <d v="2022-11-16T00:00:00"/>
    <s v="Rēķ AA-0210,"/>
    <s v="9. Pamatlīdzekļi"/>
    <s v="5220"/>
    <n v="0"/>
    <n v="-10860.96"/>
    <n v="0"/>
    <s v="C22-74"/>
  </r>
  <r>
    <s v="M22-2675"/>
    <s v="5311 Norēķini ar piegādātājiem un darbuzņēmējiem(IEKŠZEME)"/>
    <x v="0"/>
    <s v="(12504) Pamatlīdzekļu avanss (Datortehnika, sakaru pakalp.)"/>
    <x v="0"/>
    <s v="Tele2, SIA"/>
    <d v="2022-11-21T00:00:00"/>
    <s v="Rēķ T2B669017,"/>
    <s v="9. Pamatlīdzekļi"/>
    <s v="5238"/>
    <n v="0"/>
    <n v="-329.6"/>
    <n v="0"/>
    <s v="C22-63"/>
  </r>
  <r>
    <s v="M22-2836"/>
    <s v="5311 Norēķini ar piegādātājiem un darbuzņēmējiem(IEKŠZEME)"/>
    <x v="0"/>
    <s v="(71111M) Citi materiāli"/>
    <x v="24"/>
    <s v="Tele2, SIA"/>
    <d v="2022-11-29T00:00:00"/>
    <s v="Rēķ T2C141548,"/>
    <s v="5. Materiāli"/>
    <s v="2390"/>
    <n v="0"/>
    <n v="-112.43"/>
    <n v="0"/>
    <s v="C22-57"/>
  </r>
  <r>
    <s v="M22-2838"/>
    <s v="5311 Norēķini ar piegādātājiem un darbuzņēmējiem(IEKŠZEME)"/>
    <x v="0"/>
    <s v="(12504) Pamatlīdzekļu avanss (Datortehnika, sakaru pakalp.)"/>
    <x v="24"/>
    <s v="Tele2, SIA"/>
    <d v="2022-11-29T00:00:00"/>
    <s v="Rēķ T2B670037,"/>
    <s v="9. Pamatlīdzekļi"/>
    <s v="5238"/>
    <n v="0"/>
    <n v="-3037.47"/>
    <n v="0"/>
    <s v="C22-57"/>
  </r>
  <r>
    <s v="M22-2895"/>
    <s v="5311 Norēķini ar piegādātājiem un darbuzņēmējiem(IEKŠZEME)"/>
    <x v="1"/>
    <s v="(12501) Pamatlīdzekļu avanss (tehnoloģiskām iekārtām)"/>
    <x v="33"/>
    <s v="Rock Distribution, SIA"/>
    <d v="2022-12-01T00:00:00"/>
    <s v="Rēķ RD 220978,"/>
    <s v="9. Pamatlīdzekļi"/>
    <s v="5220"/>
    <n v="0"/>
    <n v="-4278.5600000000004"/>
    <n v="0"/>
    <s v="C22-31"/>
  </r>
  <r>
    <s v="M22-2928"/>
    <s v="5311 Norēķini ar piegādātājiem un darbuzņēmējiem(IEKŠZEME)"/>
    <x v="0"/>
    <s v="(12504) Pamatlīdzekļu avanss (Datortehnika, sakaru pakalp.)"/>
    <x v="34"/>
    <s v="Adaptive, SIA"/>
    <d v="2022-12-06T00:00:00"/>
    <s v="Rēķ ADP 006376,"/>
    <s v="9. Pamatlīdzekļi"/>
    <s v="5238"/>
    <n v="0"/>
    <n v="-423.5"/>
    <n v="0"/>
    <s v="C22-42"/>
  </r>
  <r>
    <s v="M22-2929"/>
    <s v="5311 Norēķini ar piegādātājiem un darbuzņēmējiem(IEKŠZEME)"/>
    <x v="0"/>
    <s v="(12504) Pamatlīdzekļu avanss (Datortehnika, sakaru pakalp.)"/>
    <x v="35"/>
    <s v="Adaptive, SIA"/>
    <d v="2022-12-06T00:00:00"/>
    <s v="Rēķ ADP 006375,"/>
    <s v="9. Pamatlīdzekļi"/>
    <s v="5238"/>
    <n v="0"/>
    <n v="-7025"/>
    <n v="0"/>
    <s v="C22-34"/>
  </r>
  <r>
    <s v="M22-2929"/>
    <s v="5311 Norēķini ar piegādātājiem un darbuzņēmējiem(IEKŠZEME)"/>
    <x v="0"/>
    <s v="(12504) Pamatlīdzekļu avanss (Datortehnika, sakaru pakalp.)"/>
    <x v="34"/>
    <s v="Adaptive, SIA"/>
    <d v="2022-12-06T00:00:00"/>
    <s v="Rēķ ADP 006375,"/>
    <s v="9. Pamatlīdzekļi"/>
    <s v="5238"/>
    <n v="0"/>
    <n v="-1405"/>
    <n v="0"/>
    <s v="C22-42"/>
  </r>
  <r>
    <s v="M22-2994"/>
    <s v="5311 Norēķini ar piegādātājiem un darbuzņēmējiem(IEKŠZEME)"/>
    <x v="3"/>
    <s v="(12501) Pamatlīdzekļu avanss (tehnoloģiskām iekārtām)"/>
    <x v="36"/>
    <s v="CAPITAL, A/S"/>
    <d v="2022-12-08T00:00:00"/>
    <s v="Rēķ CAP 240657,"/>
    <s v="9. Pamatlīdzekļi"/>
    <s v="5220"/>
    <n v="0"/>
    <n v="-5235.67"/>
    <n v="0"/>
    <s v="C22-53"/>
  </r>
  <r>
    <s v="M22-2994"/>
    <s v="5311 Norēķini ar piegādātājiem un darbuzņēmējiem(IEKŠZEME)"/>
    <x v="3"/>
    <s v="(12501) Pamatlīdzekļu avanss (tehnoloģiskām iekārtām)"/>
    <x v="37"/>
    <s v="CAPITAL, A/S"/>
    <d v="2022-12-08T00:00:00"/>
    <s v="Rēķ CAP 240657,"/>
    <s v="9. Pamatlīdzekļi"/>
    <s v="5220"/>
    <n v="0"/>
    <n v="-2493"/>
    <n v="0"/>
    <s v="C22-54"/>
  </r>
  <r>
    <s v="M22-2994"/>
    <s v="5311 Norēķini ar piegādātājiem un darbuzņēmējiem(IEKŠZEME)"/>
    <x v="0"/>
    <s v="(12504) Pamatlīdzekļu avanss (Datortehnika, sakaru pakalp.)"/>
    <x v="35"/>
    <s v="CAPITAL, A/S"/>
    <d v="2022-12-08T00:00:00"/>
    <s v="Rēķ CAP 240657,"/>
    <s v="9. Pamatlīdzekļi"/>
    <s v="5238"/>
    <n v="0"/>
    <n v="-852.08"/>
    <n v="0"/>
    <s v="C22-34"/>
  </r>
  <r>
    <s v="M22-2994"/>
    <s v="5311 Norēķini ar piegādātājiem un darbuzņēmējiem(IEKŠZEME)"/>
    <x v="0"/>
    <s v="(74311) Inventārs tehnoloģijām"/>
    <x v="38"/>
    <s v="CAPITAL, A/S"/>
    <d v="2022-12-08T00:00:00"/>
    <s v="Rēķ CAP 240657,"/>
    <s v="5. Materiāli"/>
    <s v="2312"/>
    <n v="0"/>
    <n v="-170.61"/>
    <n v="0"/>
    <s v="C22-93"/>
  </r>
  <r>
    <s v="M22-3067"/>
    <s v="5311 Norēķini ar piegādātājiem un darbuzņēmējiem(IEKŠZEME)"/>
    <x v="0"/>
    <s v="(12504) Pamatlīdzekļu avanss (Datortehnika, sakaru pakalp.)"/>
    <x v="39"/>
    <s v="CAPITAL, A/S"/>
    <d v="2022-12-12T00:00:00"/>
    <s v="Rēķ CAP 241242,"/>
    <s v="9. Pamatlīdzekļi"/>
    <s v="5238"/>
    <n v="0"/>
    <n v="-958.51"/>
    <n v="0"/>
    <s v="C22-69"/>
  </r>
  <r>
    <s v="M22-3259"/>
    <s v="2191 Avansa maksājumi par precēm un pakalpojumiem(iekšzeme)"/>
    <x v="1"/>
    <s v="(12501) Pamatlīdzekļu avanss (tehnoloģiskām iekārtām)"/>
    <x v="40"/>
    <s v="IGJJ, SIA"/>
    <d v="2022-12-12T00:00:00"/>
    <s v="Avansa rēķ PR22080,"/>
    <s v="9. Pamatlīdzekļi"/>
    <s v="5220"/>
    <n v="0"/>
    <n v="-3545.3"/>
    <n v="0"/>
    <s v="C22-85"/>
  </r>
  <r>
    <s v="M22-3314"/>
    <s v="5311 Norēķini ar piegādātājiem un darbuzņēmējiem(IEKŠZEME)"/>
    <x v="1"/>
    <s v="(12501) Pamatlīdzekļu avanss (tehnoloģiskām iekārtām)"/>
    <x v="41"/>
    <s v="Tilts Integration, SIA"/>
    <d v="2022-12-15T00:00:00"/>
    <s v="Rēķ TIL-011921,"/>
    <s v="9. Pamatlīdzekļi"/>
    <s v="5220"/>
    <n v="0"/>
    <n v="-3993.07"/>
    <n v="0"/>
    <s v="C22-50"/>
  </r>
  <r>
    <s v="M22-3340"/>
    <s v="5311 Norēķini ar piegādātājiem un darbuzņēmējiem(IEKŠZEME)"/>
    <x v="0"/>
    <s v="(74311) Inventārs tehnoloģijām"/>
    <x v="0"/>
    <s v="Tele2, SIA"/>
    <d v="2022-12-15T00:00:00"/>
    <s v="Pv T2B672238,"/>
    <s v="5. Materiāli"/>
    <s v="2312"/>
    <n v="0"/>
    <n v="-69.87"/>
    <n v="0"/>
    <s v="C22-63"/>
  </r>
  <r>
    <s v="M22-3422"/>
    <s v="5311 Norēķini ar piegādātājiem un darbuzņēmējiem(IEKŠZEME)"/>
    <x v="0"/>
    <s v="(74311) Inventārs tehnoloģijām"/>
    <x v="23"/>
    <s v="VS PRO, SIA"/>
    <d v="2022-12-19T00:00:00"/>
    <s v="Pv VSP 230380,"/>
    <s v="5. Materiāli"/>
    <s v="2312"/>
    <n v="0"/>
    <n v="-2002.74"/>
    <n v="0"/>
    <s v="C22-62"/>
  </r>
  <r>
    <s v="M22-3439"/>
    <s v="5311 Norēķini ar piegādātājiem un darbuzņēmējiem(IEKŠZEME)"/>
    <x v="0"/>
    <s v="(12504) Pamatlīdzekļu avanss (Datortehnika, sakaru pakalp.)"/>
    <x v="42"/>
    <s v="CAPITAL, A/S"/>
    <d v="2022-12-19T00:00:00"/>
    <s v="Rēķ CAP 242021,"/>
    <s v="9. Pamatlīdzekļi"/>
    <s v="5238"/>
    <n v="0"/>
    <n v="-2493"/>
    <n v="0"/>
    <s v="C22-67"/>
  </r>
  <r>
    <s v="M22-3479"/>
    <s v="5311 Norēķini ar piegādātājiem un darbuzņēmējiem(IEKŠZEME)"/>
    <x v="5"/>
    <s v="(12501) Pamatlīdzekļu avanss (tehnoloģiskām iekārtām)"/>
    <x v="43"/>
    <s v="Hannu-pro, SIA"/>
    <d v="2022-12-20T00:00:00"/>
    <s v="Rēķ HPS 517-22,"/>
    <s v="9. Pamatlīdzekļi"/>
    <s v="5220"/>
    <n v="0"/>
    <n v="-6842.55"/>
    <n v="0"/>
    <s v="C22-61"/>
  </r>
  <r>
    <s v="M22-3521"/>
    <s v="5311 Norēķini ar piegādātājiem un darbuzņēmējiem(IEKŠZEME)"/>
    <x v="0"/>
    <s v="(12504) Pamatlīdzekļu avanss (Datortehnika, sakaru pakalp.)"/>
    <x v="39"/>
    <s v="CAPITAL, A/S"/>
    <d v="2022-12-21T00:00:00"/>
    <s v="Rēķ CAP 242056,"/>
    <s v="9. Pamatlīdzekļi"/>
    <s v="5238"/>
    <n v="0"/>
    <n v="-1053.1500000000001"/>
    <n v="0"/>
    <s v="C22-69"/>
  </r>
  <r>
    <s v="M22-3565"/>
    <s v="5311 Norēķini ar piegādātājiem un darbuzņēmējiem(IEKŠZEME)"/>
    <x v="0"/>
    <s v="(12504) Pamatlīdzekļu avanss (Datortehnika, sakaru pakalp.)"/>
    <x v="44"/>
    <s v="4Print, SIA"/>
    <d v="2022-12-22T00:00:00"/>
    <s v="Rēķ 4P 221128,"/>
    <s v="9. Pamatlīdzekļi"/>
    <s v="5238"/>
    <n v="0"/>
    <n v="-500"/>
    <n v="0"/>
    <s v="C22-80"/>
  </r>
  <r>
    <s v="M22-3565"/>
    <s v="5311 Norēķini ar piegādātājiem un darbuzņēmējiem(IEKŠZEME)"/>
    <x v="0"/>
    <s v="(12504) Pamatlīdzekļu avanss (Datortehnika, sakaru pakalp.)"/>
    <x v="45"/>
    <s v="4Print, SIA"/>
    <d v="2022-12-22T00:00:00"/>
    <s v="Rēķ 4P 221128,"/>
    <s v="9. Pamatlīdzekļi"/>
    <s v="5238"/>
    <n v="0"/>
    <n v="-1999.98"/>
    <n v="0"/>
    <s v="C22-87"/>
  </r>
  <r>
    <s v="M22-3565"/>
    <s v="5311 Norēķini ar piegādātājiem un darbuzņēmējiem(IEKŠZEME)"/>
    <x v="0"/>
    <s v="(12504) Pamatlīdzekļu avanss (Datortehnika, sakaru pakalp.)"/>
    <x v="46"/>
    <s v="4Print, SIA"/>
    <d v="2022-12-22T00:00:00"/>
    <s v="Rēķ 4P 221128,"/>
    <s v="9. Pamatlīdzekļi"/>
    <s v="5238"/>
    <n v="0"/>
    <n v="-999.99"/>
    <n v="0"/>
    <s v="C22-90"/>
  </r>
  <r>
    <s v="M22-3567"/>
    <s v="2191 Avansa maksājumi par precēm un pakalpojumiem(iekšzeme)"/>
    <x v="2"/>
    <s v="(75824) Telpu un teritorijas apsaimniekošanas pakalpojumi"/>
    <x v="9"/>
    <s v="Puro, SIA"/>
    <d v="2022-12-22T00:00:00"/>
    <s v="Avansa rēķ R191222/01,"/>
    <s v="4. Pakalpojumi"/>
    <s v="2244"/>
    <n v="0"/>
    <n v="-1249.79"/>
    <n v="0"/>
    <s v="C22-26"/>
  </r>
  <r>
    <s v="M22-3575"/>
    <s v="5311 Norēķini ar piegādātājiem un darbuzņēmējiem(IEKŠZEME)"/>
    <x v="1"/>
    <s v="(12501) Pamatlīdzekļu avanss (tehnoloģiskām iekārtām)"/>
    <x v="41"/>
    <s v="Rock Distribution, SIA"/>
    <d v="2022-12-22T00:00:00"/>
    <s v="Rēķ RD 221077,"/>
    <s v="9. Pamatlīdzekļi"/>
    <s v="5220"/>
    <n v="0"/>
    <n v="-4699.8100000000004"/>
    <n v="0"/>
    <s v="C22-50"/>
  </r>
  <r>
    <s v="M22-3592"/>
    <s v="5311 Norēķini ar piegādātājiem un darbuzņēmējiem(IEKŠZEME)"/>
    <x v="2"/>
    <s v="(75824) Telpu un teritorijas apsaimniekošanas pakalpojumi"/>
    <x v="9"/>
    <s v="Puro, SIA"/>
    <d v="2022-12-23T00:00:00"/>
    <s v="Rēķ R-211222/01,"/>
    <s v="4. Pakalpojumi"/>
    <s v="2244"/>
    <n v="0"/>
    <n v="-1249.79"/>
    <n v="0"/>
    <s v="C22-26"/>
  </r>
  <r>
    <s v="M22-3600"/>
    <s v="5311 Norēķini ar piegādātājiem un darbuzņēmējiem(IEKŠZEME)"/>
    <x v="0"/>
    <s v="(12504) Pamatlīdzekļu avanss (Datortehnika, sakaru pakalp.)"/>
    <x v="0"/>
    <s v="Tele2, SIA"/>
    <d v="2022-12-23T00:00:00"/>
    <s v="Rēķ T2B673582,"/>
    <s v="9. Pamatlīdzekļi"/>
    <s v="5238"/>
    <n v="0"/>
    <n v="-164.8"/>
    <n v="0"/>
    <s v="C22-63"/>
  </r>
  <r>
    <s v="M22-3601"/>
    <s v="5311 Norēķini ar piegādātājiem un darbuzņēmējiem(IEKŠZEME)"/>
    <x v="0"/>
    <s v="(12504) Pamatlīdzekļu avanss (Datortehnika, sakaru pakalp.)"/>
    <x v="0"/>
    <s v="Tele2, SIA"/>
    <d v="2022-12-23T00:00:00"/>
    <s v="Rēķ T2B673571,"/>
    <s v="9. Pamatlīdzekļi"/>
    <s v="5238"/>
    <n v="0"/>
    <n v="-164.8"/>
    <n v="0"/>
    <s v="C22-63"/>
  </r>
  <r>
    <s v="M22-3606"/>
    <s v="5311 Norēķini ar piegādātājiem un darbuzņēmējiem(IEKŠZEME)"/>
    <x v="0"/>
    <s v="(12504) Pamatlīdzekļu avanss (Datortehnika, sakaru pakalp.)"/>
    <x v="15"/>
    <s v="CAPITAL, A/S"/>
    <d v="2022-12-23T00:00:00"/>
    <s v="Rēķ CAP 242517,"/>
    <s v="9. Pamatlīdzekļi"/>
    <s v="5238"/>
    <n v="0"/>
    <n v="-11750.08"/>
    <n v="0"/>
    <s v="C22-36"/>
  </r>
  <r>
    <s v="M22-3636"/>
    <s v="5311 Norēķini ar piegādātājiem un darbuzņēmējiem(IEKŠZEME)"/>
    <x v="0"/>
    <s v="(75512) Programmatūras licenču atjaunošana un uzturēšana"/>
    <x v="47"/>
    <s v="DPA, SIA"/>
    <d v="2022-12-27T00:00:00"/>
    <s v="Rēķ DPA 021551,"/>
    <s v="4. Pakalpojumi"/>
    <s v="2250"/>
    <n v="0"/>
    <n v="-3610.64"/>
    <n v="0"/>
    <s v="C22-64"/>
  </r>
  <r>
    <s v="M22-3640"/>
    <s v="5311 Norēķini ar piegādātājiem un darbuzņēmējiem(IEKŠZEME)"/>
    <x v="0"/>
    <s v="(12504) Pamatlīdzekļu avanss (Datortehnika, sakaru pakalp.)"/>
    <x v="0"/>
    <s v="CAPITAL, A/S"/>
    <d v="2022-12-27T00:00:00"/>
    <s v="Rēķ CAP 242513,"/>
    <s v="9. Pamatlīdzekļi"/>
    <s v="5238"/>
    <n v="0"/>
    <n v="-854.77"/>
    <n v="0"/>
    <s v="C22-63"/>
  </r>
  <r>
    <s v="M22-3851"/>
    <s v="5311 Norēķini ar piegādātājiem un darbuzņēmējiem(IEKŠZEME)"/>
    <x v="5"/>
    <s v="(12501) Pamatlīdzekļu avanss (tehnoloģiskām iekārtām)"/>
    <x v="48"/>
    <s v="Baltic Premier Partners, SIA"/>
    <d v="2022-12-28T00:00:00"/>
    <s v="Rēķ BPP-LV2022/154,"/>
    <s v="9. Pamatlīdzekļi"/>
    <s v="5220"/>
    <n v="0"/>
    <n v="-4856.9399999999996"/>
    <n v="0"/>
    <s v="C22-111"/>
  </r>
  <r>
    <s v="M22-3895"/>
    <s v="5311 Norēķini ar piegādātājiem un darbuzņēmējiem(IEKŠZEME)"/>
    <x v="3"/>
    <s v="(12504) Pamatlīdzekļu avanss (Datortehnika, sakaru pakalp.)"/>
    <x v="36"/>
    <s v="ATEA, SIA"/>
    <d v="2022-12-29T00:00:00"/>
    <s v="Rēķ ATE 933153,"/>
    <s v="9. Pamatlīdzekļi"/>
    <s v="5238"/>
    <n v="0"/>
    <n v="-1403.6"/>
    <n v="0"/>
    <s v="C22-53"/>
  </r>
  <r>
    <s v="M22-3895"/>
    <s v="5311 Norēķini ar piegādātājiem un darbuzņēmējiem(IEKŠZEME)"/>
    <x v="0"/>
    <s v="(11812) Avanss par nemateriālajiem ieguldījumiem"/>
    <x v="49"/>
    <s v="ATEA, SIA"/>
    <d v="2022-12-29T00:00:00"/>
    <s v="Rēķ ATE 933153,"/>
    <s v="9. Pamatlīdzekļi"/>
    <s v="5120"/>
    <n v="0"/>
    <n v="-3648.15"/>
    <n v="0"/>
    <s v="C22-65"/>
  </r>
  <r>
    <s v="M22-3895"/>
    <s v="5311 Norēķini ar piegādātājiem un darbuzņēmējiem(IEKŠZEME)"/>
    <x v="0"/>
    <s v="(12504) Pamatlīdzekļu avanss (Datortehnika, sakaru pakalp.)"/>
    <x v="34"/>
    <s v="ATEA, SIA"/>
    <d v="2022-12-29T00:00:00"/>
    <s v="Rēķ ATE 933153,"/>
    <s v="9. Pamatlīdzekļi"/>
    <s v="5238"/>
    <n v="0"/>
    <n v="-1662.54"/>
    <n v="0"/>
    <s v="C22-42"/>
  </r>
  <r>
    <s v="M22-3895"/>
    <s v="5311 Norēķini ar piegādātājiem un darbuzņēmējiem(IEKŠZEME)"/>
    <x v="0"/>
    <s v="(12504) Pamatlīdzekļu avanss (Datortehnika, sakaru pakalp.)"/>
    <x v="13"/>
    <s v="ATEA, SIA"/>
    <d v="2022-12-29T00:00:00"/>
    <s v="Rēķ ATE 933153,"/>
    <s v="9. Pamatlīdzekļi"/>
    <s v="5238"/>
    <n v="0"/>
    <n v="-452.54"/>
    <n v="0"/>
    <s v="C22-83"/>
  </r>
  <r>
    <s v="M22-3904"/>
    <s v="5311 Norēķini ar piegādātājiem un darbuzņēmējiem(IEKŠZEME)"/>
    <x v="3"/>
    <s v="(12501) Pamatlīdzekļu avanss (tehnoloģiskām iekārtām)"/>
    <x v="50"/>
    <s v="CAPITAL, A/S"/>
    <d v="2022-12-29T00:00:00"/>
    <s v="Rēķ CAP 242974,"/>
    <s v="9. Pamatlīdzekļi"/>
    <s v="5220"/>
    <n v="0"/>
    <n v="-3262.61"/>
    <n v="0"/>
    <s v="C22-55"/>
  </r>
  <r>
    <s v="M22-3905"/>
    <s v="5311 Norēķini ar piegādātājiem un darbuzņēmējiem(IEKŠZEME)"/>
    <x v="0"/>
    <s v="(12501) Pamatlīdzekļu avanss (tehnoloģiskām iekārtām)"/>
    <x v="51"/>
    <s v="CAPITAL, A/S"/>
    <d v="2022-12-29T00:00:00"/>
    <s v="Rēķ CAP 243071,"/>
    <s v="9. Pamatlīdzekļi"/>
    <s v="5220"/>
    <n v="0"/>
    <n v="-4354.79"/>
    <n v="0"/>
    <s v="C22-73"/>
  </r>
  <r>
    <s v="M22-3906"/>
    <s v="5311 Norēķini ar piegādātājiem un darbuzņēmējiem(IEKŠZEME)"/>
    <x v="3"/>
    <s v="(12503) Pamatlīdzekļu avanss (Pārējie pamatlīdzekļi)"/>
    <x v="50"/>
    <s v="CAPITAL, A/S"/>
    <d v="2022-12-29T00:00:00"/>
    <s v="Rēķ CAP 243073,"/>
    <s v="9. Pamatlīdzekļi"/>
    <s v="5239"/>
    <n v="0"/>
    <n v="-597.74"/>
    <n v="0"/>
    <s v="C22-55"/>
  </r>
  <r>
    <s v="M22-3916"/>
    <s v="5311 Norēķini ar piegādātājiem un darbuzņēmējiem(IEKŠZEME)"/>
    <x v="2"/>
    <s v="(12505) Pamatlīdzekļi ēkai(avanss)"/>
    <x v="52"/>
    <s v="Corporate Consulting, SIA"/>
    <d v="2022-12-30T00:00:00"/>
    <s v="Rēķ 1492,"/>
    <s v="9. Pamatlīdzekļi"/>
    <s v="5250"/>
    <n v="0"/>
    <n v="-6776"/>
    <n v="0"/>
    <s v="C22-95"/>
  </r>
  <r>
    <s v="M22-3936"/>
    <s v="5311 Norēķini ar piegādātājiem un darbuzņēmējiem(IEKŠZEME)"/>
    <x v="2"/>
    <s v="(75815) Siltumtehnikas ventiekārtu pakalpojumi"/>
    <x v="28"/>
    <s v="BIGSA, SIA"/>
    <d v="2022-12-30T00:00:00"/>
    <s v="Rēķ BI 22279,"/>
    <s v="4. Pakalpojumi"/>
    <s v="2243"/>
    <n v="0"/>
    <n v="-8208.64"/>
    <n v="0"/>
    <s v="C22-27"/>
  </r>
  <r>
    <s v="M22-5265"/>
    <s v="5311 Norēķini ar piegādātājiem un darbuzņēmējiem(IEKŠZEME)"/>
    <x v="0"/>
    <s v="(11812) Avanss par nemateriālajiem ieguldījumiem"/>
    <x v="53"/>
    <s v="Hannu-pro, SIA"/>
    <d v="2022-01-06T00:00:00"/>
    <s v="Rēķ HP 001-22R,"/>
    <s v="9. Pamatlīdzekļi"/>
    <s v="5120"/>
    <n v="0"/>
    <n v="-10198.450000000001"/>
    <n v="0"/>
    <s v="C22-40"/>
  </r>
  <r>
    <s v="M22-5265"/>
    <s v="5311 Norēķini ar piegādātājiem un darbuzņēmējiem(IEKŠZEME)"/>
    <x v="0"/>
    <s v="(75511) Informācija sistēmu (IS) uzturēšana"/>
    <x v="53"/>
    <s v="Hannu-pro, SIA"/>
    <d v="2022-01-06T00:00:00"/>
    <s v="Rēķ HP 001-22R,"/>
    <s v="4. Pakalpojumi"/>
    <s v="2250"/>
    <n v="0"/>
    <n v="-1900.32"/>
    <n v="0"/>
    <s v="C22-40"/>
  </r>
  <r>
    <s v="M22-5369"/>
    <s v="5311 Norēķini ar piegādātājiem un darbuzņēmējiem(IEKŠZEME)"/>
    <x v="3"/>
    <s v="(12501) Pamatlīdzekļu avanss (tehnoloģiskām iekārtām)"/>
    <x v="54"/>
    <s v="DIOGENS AUDIO, SIA"/>
    <d v="2022-01-12T00:00:00"/>
    <s v="Rēķ DAA 21-215,"/>
    <s v="9. Pamatlīdzekļi"/>
    <s v="5220"/>
    <n v="0"/>
    <n v="-2964.5"/>
    <n v="0"/>
    <s v="C22-22"/>
  </r>
  <r>
    <s v="M22-5414"/>
    <s v="5311 Norēķini ar piegādātājiem un darbuzņēmējiem(IEKŠZEME)"/>
    <x v="2"/>
    <s v="(12505) Pamatlīdzekļi ēkai(avanss)"/>
    <x v="18"/>
    <s v="Built In, SIA"/>
    <d v="2022-01-17T00:00:00"/>
    <s v="Rēķ 10-01-2022/R2,"/>
    <s v="9. Pamatlīdzekļi"/>
    <s v="5250"/>
    <n v="0"/>
    <n v="-72304.38"/>
    <n v="0"/>
    <s v="C22-12"/>
  </r>
  <r>
    <s v="M22-5547"/>
    <s v="5311 Norēķini ar piegādātājiem un darbuzņēmējiem(IEKŠZEME)"/>
    <x v="2"/>
    <s v="(74313) Inventārs telpu un teritorijas apsaimniekošanai"/>
    <x v="6"/>
    <s v="Daiļrade Ekspo, SIA"/>
    <d v="2022-01-21T00:00:00"/>
    <s v="Pv DE 177009,"/>
    <s v="5. Materiāli"/>
    <s v="2312"/>
    <n v="0"/>
    <n v="-11298.98"/>
    <n v="0"/>
    <s v="C22-32"/>
  </r>
  <r>
    <s v="M22-5563"/>
    <s v="2191 Avansa maksājumi par precēm un pakalpojumiem(iekšzeme)"/>
    <x v="2"/>
    <s v="(12503) Pamatlīdzekļu avanss (Pārējie pamatlīdzekļi)"/>
    <x v="6"/>
    <s v="PAUL MASON PROPERTIES, SIA"/>
    <d v="2022-01-24T00:00:00"/>
    <s v="Rēķ 6000024873,"/>
    <s v="9. Pamatlīdzekļi"/>
    <s v="5239"/>
    <n v="0"/>
    <n v="-469"/>
    <n v="0"/>
    <s v="C22-32"/>
  </r>
  <r>
    <s v="M22-5563"/>
    <s v="2191 Avansa maksājumi par precēm un pakalpojumiem(iekšzeme)"/>
    <x v="2"/>
    <s v="(74313) Inventārs telpu un teritorijas apsaimniekošanai"/>
    <x v="6"/>
    <s v="PAUL MASON PROPERTIES, SIA"/>
    <d v="2022-01-24T00:00:00"/>
    <s v="Rēķ 6000024873,"/>
    <s v="5. Materiāli"/>
    <s v="2312"/>
    <n v="0"/>
    <n v="-502.05"/>
    <n v="0"/>
    <s v="C22-32"/>
  </r>
  <r>
    <s v="M22-5584"/>
    <s v="5311 Norēķini ar piegādātājiem un darbuzņēmējiem(IEKŠZEME)"/>
    <x v="1"/>
    <s v="(12501) Pamatlīdzekļu avanss (tehnoloģiskām iekārtām)"/>
    <x v="22"/>
    <s v="Hannu-pro, SIA"/>
    <d v="2022-01-24T00:00:00"/>
    <s v="Rēķ HP 022-22,"/>
    <s v="9. Pamatlīdzekļi"/>
    <s v="5220"/>
    <n v="0"/>
    <n v="-10387.85"/>
    <n v="0"/>
    <s v="C22-11"/>
  </r>
  <r>
    <s v="M22-5695"/>
    <s v="2191 Avansa maksājumi par precēm un pakalpojumiem(iekšzeme)"/>
    <x v="3"/>
    <s v="(12501) Pamatlīdzekļu avanss (tehnoloģiskām iekārtām)"/>
    <x v="55"/>
    <s v="AGB STORE, SIA"/>
    <d v="2022-01-27T00:00:00"/>
    <s v="Rēķ 0004669/AGB,"/>
    <s v="9. Pamatlīdzekļi"/>
    <s v="5220"/>
    <n v="0"/>
    <n v="-7984.6"/>
    <n v="0"/>
    <s v="C22-107"/>
  </r>
  <r>
    <s v="M22-5785"/>
    <s v="5311 Norēķini ar piegādātājiem un darbuzņēmējiem(IEKŠZEME)"/>
    <x v="2"/>
    <s v="(71111) Celtniecības un remonta materiāli, darbi"/>
    <x v="9"/>
    <s v="4 metri, SIA"/>
    <d v="2022-02-02T00:00:00"/>
    <s v="Rēķ 4M 010990,"/>
    <s v="5. Materiāli"/>
    <s v="2390"/>
    <n v="0"/>
    <n v="-330.77"/>
    <n v="0"/>
    <s v="C22-26"/>
  </r>
  <r>
    <s v="M22-5821"/>
    <s v="5311 Norēķini ar piegādātājiem un darbuzņēmējiem(IEKŠZEME)"/>
    <x v="3"/>
    <s v="(12501) Pamatlīdzekļu avanss (tehnoloģiskām iekārtām)"/>
    <x v="56"/>
    <s v="Rock Distribution, SIA"/>
    <d v="2022-02-08T00:00:00"/>
    <s v="Rēķ RD 220069,"/>
    <s v="9. Pamatlīdzekļi"/>
    <s v="5220"/>
    <n v="0"/>
    <n v="-10914.2"/>
    <n v="0"/>
    <s v="C22-108"/>
  </r>
  <r>
    <s v="M22-5824"/>
    <s v="5311 Norēķini ar piegādātājiem un darbuzņēmējiem(IEKŠZEME)"/>
    <x v="2"/>
    <s v="(75824) Telpu un teritorijas apsaimniekošanas pakalpojumi"/>
    <x v="9"/>
    <s v="maajaa, SIA"/>
    <d v="2022-02-08T00:00:00"/>
    <s v="Rēķ 02-02-2022,"/>
    <s v="4. Pakalpojumi"/>
    <s v="2244"/>
    <n v="0"/>
    <n v="-726"/>
    <n v="0"/>
    <s v="C22-26"/>
  </r>
  <r>
    <s v="M22-5830"/>
    <s v="5311 Norēķini ar piegādātājiem un darbuzņēmējiem(IEKŠZEME)"/>
    <x v="3"/>
    <s v="(74311) Inventārs tehnoloģijām"/>
    <x v="54"/>
    <s v="DIOGENS AUDIO, SIA"/>
    <d v="2022-02-08T00:00:00"/>
    <s v="Pv DAA 22-013,"/>
    <s v="5. Materiāli"/>
    <s v="2312"/>
    <n v="0"/>
    <n v="-544.5"/>
    <n v="0"/>
    <s v="C22-22"/>
  </r>
  <r>
    <s v="M22-5831"/>
    <s v="5311 Norēķini ar piegādātājiem un darbuzņēmējiem(IEKŠZEME)"/>
    <x v="3"/>
    <s v="(12501) Pamatlīdzekļu avanss (tehnoloģiskām iekārtām)"/>
    <x v="54"/>
    <s v="DIOGENS AUDIO, SIA"/>
    <d v="2022-02-08T00:00:00"/>
    <s v="Rēķ DAA 22-012,"/>
    <s v="9. Pamatlīdzekļi"/>
    <s v="5220"/>
    <n v="0"/>
    <n v="-937.75"/>
    <n v="0"/>
    <s v="C22-22"/>
  </r>
  <r>
    <s v="M22-5833"/>
    <s v="5311 Norēķini ar piegādātājiem un darbuzņēmējiem(IEKŠZEME)"/>
    <x v="2"/>
    <s v="(12505) Pamatlīdzekļi ēkai(avanss)"/>
    <x v="18"/>
    <s v="Built In, SIA"/>
    <d v="2022-02-08T00:00:00"/>
    <s v="Rēķ 01-02-2022/R5,"/>
    <s v="9. Pamatlīdzekļi"/>
    <s v="5250"/>
    <n v="0"/>
    <n v="-54458.81"/>
    <n v="0"/>
    <s v="C22-12"/>
  </r>
  <r>
    <s v="M22-5907"/>
    <s v="2191 Avansa maksājumi par precēm un pakalpojumiem(iekšzeme)"/>
    <x v="1"/>
    <s v="(74311) Inventārs tehnoloģijām"/>
    <x v="27"/>
    <s v="GB GRUPA, SIA"/>
    <d v="2022-02-11T00:00:00"/>
    <s v="Rēķ 7700364,"/>
    <s v="5. Materiāli"/>
    <s v="2312"/>
    <n v="0"/>
    <n v="-49.99"/>
    <n v="0"/>
    <s v="C22-89"/>
  </r>
  <r>
    <s v="M22-5918"/>
    <s v="5311 Norēķini ar piegādātājiem un darbuzņēmējiem(IEKŠZEME)"/>
    <x v="3"/>
    <s v="(71111M) Citi materiāli"/>
    <x v="54"/>
    <s v="Hannu-pro, SIA"/>
    <d v="2022-02-11T00:00:00"/>
    <s v="Rēķ HPS 015-22,"/>
    <s v="5. Materiāli"/>
    <s v="2390"/>
    <n v="0"/>
    <n v="-876.04"/>
    <n v="0"/>
    <s v="C22-22"/>
  </r>
  <r>
    <s v="M22-5924"/>
    <s v="5311 Norēķini ar piegādātājiem un darbuzņēmējiem(IEKŠZEME)"/>
    <x v="1"/>
    <s v="(12501) Pamatlīdzekļu avanss (tehnoloģiskām iekārtām)"/>
    <x v="30"/>
    <s v="Tilts Integration, SIA"/>
    <d v="2022-02-11T00:00:00"/>
    <s v="Rēķ TIL-011054,"/>
    <s v="9. Pamatlīdzekļi"/>
    <s v="5220"/>
    <n v="0"/>
    <n v="-3670.34"/>
    <n v="0"/>
    <s v="C22-49"/>
  </r>
  <r>
    <s v="M22-5951"/>
    <s v="5311 Norēķini ar piegādātājiem un darbuzņēmējiem(IEKŠZEME)"/>
    <x v="0"/>
    <s v="(71111M) Citi materiāli"/>
    <x v="31"/>
    <s v="Rīgas datortīkli, SIA"/>
    <d v="2022-02-15T00:00:00"/>
    <s v="Rēķ R-1275,"/>
    <s v="5. Materiāli"/>
    <s v="2390"/>
    <n v="0"/>
    <n v="-2298.0300000000002"/>
    <n v="0"/>
    <s v="C22-51"/>
  </r>
  <r>
    <s v="M22-5986"/>
    <s v="5311 Norēķini ar piegādātājiem un darbuzņēmējiem(IEKŠZEME)"/>
    <x v="3"/>
    <s v="(12501) Pamatlīdzekļu avanss (tehnoloģiskām iekārtām)"/>
    <x v="54"/>
    <s v="ATEA, SIA"/>
    <d v="2022-02-15T00:00:00"/>
    <s v="Rēķ ATE 930108,"/>
    <s v="9. Pamatlīdzekļi"/>
    <s v="5220"/>
    <n v="0"/>
    <n v="-629.20000000000005"/>
    <n v="0"/>
    <s v="C22-22"/>
  </r>
  <r>
    <s v="M22-5987"/>
    <s v="5311 Norēķini ar piegādātājiem un darbuzņēmējiem(IEKŠZEME)"/>
    <x v="2"/>
    <s v="(12505) Pamatlīdzekļi ēkai(avanss)"/>
    <x v="18"/>
    <s v="ESELO, SIA"/>
    <d v="2022-02-15T00:00:00"/>
    <s v="Rēķ RI159593,"/>
    <s v="9. Pamatlīdzekļi"/>
    <s v="5250"/>
    <n v="0"/>
    <n v="-197.34"/>
    <n v="0"/>
    <s v="C22-12"/>
  </r>
  <r>
    <s v="M22-5996"/>
    <s v="5311 Norēķini ar piegādātājiem un darbuzņēmējiem(IEKŠZEME)"/>
    <x v="0"/>
    <s v="(12504) Pamatlīdzekļu avanss (Datortehnika, sakaru pakalp.)"/>
    <x v="0"/>
    <s v="Bīstamie Sakari SIA"/>
    <d v="2022-02-16T00:00:00"/>
    <s v="Rēķ BSR18197,"/>
    <s v="9. Pamatlīdzekļi"/>
    <s v="5238"/>
    <n v="0"/>
    <n v="-524"/>
    <n v="0"/>
    <s v="C22-63"/>
  </r>
  <r>
    <s v="M22-5998"/>
    <s v="5311 Norēķini ar piegādātājiem un darbuzņēmējiem(IEKŠZEME)"/>
    <x v="2"/>
    <s v="(12505) Pamatlīdzekļi ēkai(avanss)"/>
    <x v="18"/>
    <s v="ESELO, SIA"/>
    <d v="2022-02-16T00:00:00"/>
    <s v="Rēķ RI159799,"/>
    <s v="9. Pamatlīdzekļi"/>
    <s v="5250"/>
    <n v="0"/>
    <n v="-748.06"/>
    <n v="0"/>
    <s v="C22-12"/>
  </r>
  <r>
    <s v="M22-6003"/>
    <s v="5311 Norēķini ar piegādātājiem un darbuzņēmējiem(IEKŠZEME)"/>
    <x v="2"/>
    <s v="(12505) Pamatlīdzekļi ēkai(avanss)"/>
    <x v="18"/>
    <s v="ESELO, SIA"/>
    <d v="2022-02-16T00:00:00"/>
    <s v="Rēķ RI159892, Rēķ RI157273,"/>
    <s v="9. Pamatlīdzekļi"/>
    <s v="5250"/>
    <n v="0"/>
    <n v="-625.92999999999995"/>
    <n v="0"/>
    <s v="C22-12"/>
  </r>
  <r>
    <s v="M22-6017"/>
    <s v="5311 Norēķini ar piegādātājiem un darbuzņēmējiem(IEKŠZEME)"/>
    <x v="0"/>
    <s v="(12504) Pamatlīdzekļu avanss (Datortehnika, sakaru pakalp.)"/>
    <x v="0"/>
    <s v="Bīstamie Sakari SIA"/>
    <d v="2022-02-17T00:00:00"/>
    <s v="Rēķ BSR18194,"/>
    <s v="9. Pamatlīdzekļi"/>
    <s v="5238"/>
    <n v="0"/>
    <n v="-756"/>
    <n v="0"/>
    <s v="C22-63"/>
  </r>
  <r>
    <s v="M22-6032"/>
    <s v="2191 Avansa maksājumi par precēm un pakalpojumiem(iekšzeme)"/>
    <x v="2"/>
    <s v="(74313) Inventārs telpu un teritorijas apsaimniekošanai"/>
    <x v="6"/>
    <s v="PAUL MASON PROPERTIES, SIA"/>
    <d v="2022-02-17T00:00:00"/>
    <s v="Rēķ 6000044449,"/>
    <s v="5. Materiāli"/>
    <s v="2312"/>
    <n v="0"/>
    <n v="-128.99"/>
    <n v="0"/>
    <s v="C22-32"/>
  </r>
  <r>
    <s v="M22-6059"/>
    <s v="5311 Norēķini ar piegādātājiem un darbuzņēmējiem(IEKŠZEME)"/>
    <x v="1"/>
    <s v="(12501) Pamatlīdzekļu avanss (tehnoloģiskām iekārtām)"/>
    <x v="27"/>
    <s v="DATEKS GRUPA, SIA"/>
    <d v="2022-02-21T00:00:00"/>
    <s v="Rēķ DAT 165409,"/>
    <s v="9. Pamatlīdzekļi"/>
    <s v="5220"/>
    <n v="0"/>
    <n v="-588.97"/>
    <n v="0"/>
    <s v="C22-89"/>
  </r>
  <r>
    <s v="M22-6087"/>
    <s v="5311 Norēķini ar piegādātājiem un darbuzņēmējiem(IEKŠZEME)"/>
    <x v="2"/>
    <s v="(12505) Pamatlīdzekļi ēkai(avanss)"/>
    <x v="18"/>
    <s v="ESELO, SIA"/>
    <d v="2022-02-21T00:00:00"/>
    <s v="Rēķ BS019462,"/>
    <s v="9. Pamatlīdzekļi"/>
    <s v="5250"/>
    <n v="0"/>
    <n v="-40.9"/>
    <n v="0"/>
    <s v="C22-12"/>
  </r>
  <r>
    <s v="M22-6095"/>
    <s v="5311 Norēķini ar piegādātājiem un darbuzņēmējiem(IEKŠZEME)"/>
    <x v="2"/>
    <s v="(12505) Pamatlīdzekļi ēkai(avanss)"/>
    <x v="18"/>
    <s v="ESELO, SIA"/>
    <d v="2022-02-23T00:00:00"/>
    <s v="Rēķ BS019483,"/>
    <s v="9. Pamatlīdzekļi"/>
    <s v="5250"/>
    <n v="0"/>
    <n v="-43.31"/>
    <n v="0"/>
    <s v="C22-12"/>
  </r>
  <r>
    <s v="M22-6181"/>
    <s v="5311 Norēķini ar piegādātājiem un darbuzņēmējiem(IEKŠZEME)"/>
    <x v="2"/>
    <s v="(12505) Pamatlīdzekļi ēkai(avanss)"/>
    <x v="18"/>
    <s v="ESELO, SIA"/>
    <d v="2022-02-28T00:00:00"/>
    <s v="Rēķ RI160935,"/>
    <s v="9. Pamatlīdzekļi"/>
    <s v="5250"/>
    <n v="0"/>
    <n v="-642.96"/>
    <n v="0"/>
    <s v="C22-12"/>
  </r>
  <r>
    <s v="M22-6248"/>
    <s v="5311 Norēķini ar piegādātājiem un darbuzņēmējiem(IEKŠZEME)"/>
    <x v="1"/>
    <s v="(12501) Pamatlīdzekļu avanss (tehnoloģiskām iekārtām)"/>
    <x v="57"/>
    <s v="Tilts Integration, SIA"/>
    <d v="2022-03-01T00:00:00"/>
    <s v="Rēķ TIL-011060, Pv TIL-011060_M,"/>
    <s v="9. Pamatlīdzekļi"/>
    <s v="5220"/>
    <n v="0"/>
    <n v="-33449.24"/>
    <n v="0"/>
    <s v="C22-110"/>
  </r>
  <r>
    <s v="M22-6248"/>
    <s v="5311 Norēķini ar piegādātājiem un darbuzņēmējiem(IEKŠZEME)"/>
    <x v="1"/>
    <s v="(71111M) Citi materiāli"/>
    <x v="57"/>
    <s v="Tilts Integration, SIA"/>
    <d v="2022-03-01T00:00:00"/>
    <s v="Rēķ TIL-011060, Pv TIL-011060_M,"/>
    <s v="5. Materiāli"/>
    <s v="2390"/>
    <n v="0"/>
    <n v="-489.19"/>
    <n v="0"/>
    <s v="C22-110"/>
  </r>
  <r>
    <s v="M22-6248"/>
    <s v="5311 Norēķini ar piegādātājiem un darbuzņēmējiem(IEKŠZEME)"/>
    <x v="1"/>
    <s v="(74311) Inventārs tehnoloģijām"/>
    <x v="57"/>
    <s v="Tilts Integration, SIA"/>
    <d v="2022-03-01T00:00:00"/>
    <s v="Rēķ TIL-011060, Pv TIL-011060_M,"/>
    <s v="5. Materiāli"/>
    <s v="2312"/>
    <n v="0"/>
    <n v="-634.04"/>
    <n v="0"/>
    <s v="C22-110"/>
  </r>
  <r>
    <s v="M22-6271"/>
    <s v="5311 Norēķini ar piegādātājiem un darbuzņēmējiem(IEKŠZEME)"/>
    <x v="2"/>
    <s v="(12505) Pamatlīdzekļi ēkai(avanss)"/>
    <x v="18"/>
    <s v="Built In, SIA"/>
    <d v="2022-03-03T00:00:00"/>
    <s v="Rēķ 24-02-2022/R10,"/>
    <s v="9. Pamatlīdzekļi"/>
    <s v="5250"/>
    <n v="0"/>
    <n v="-10395.129999999999"/>
    <n v="0"/>
    <s v="C22-12"/>
  </r>
  <r>
    <s v="M22-6275"/>
    <s v="5311 Norēķini ar piegādātājiem un darbuzņēmējiem(IEKŠZEME)"/>
    <x v="2"/>
    <s v="(12505) Pamatlīdzekļi ēkai(avanss)"/>
    <x v="18"/>
    <s v="ESELO, SIA"/>
    <d v="2022-03-03T00:00:00"/>
    <s v="Rēķ RI161349,"/>
    <s v="9. Pamatlīdzekļi"/>
    <s v="5250"/>
    <n v="0"/>
    <n v="-36.14"/>
    <n v="0"/>
    <s v="C22-12"/>
  </r>
  <r>
    <s v="M22-6276"/>
    <s v="5311 Norēķini ar piegādātājiem un darbuzņēmējiem(IEKŠZEME)"/>
    <x v="2"/>
    <s v="(12505) Pamatlīdzekļi ēkai(avanss)"/>
    <x v="18"/>
    <s v="Built In, SIA"/>
    <d v="2022-03-03T00:00:00"/>
    <s v="Rēķ 24-02-2022/R11,"/>
    <s v="9. Pamatlīdzekļi"/>
    <s v="5250"/>
    <n v="0"/>
    <n v="-6478.51"/>
    <n v="0"/>
    <s v="C22-12"/>
  </r>
  <r>
    <s v="M22-6288"/>
    <s v="5311 Norēķini ar piegādātājiem un darbuzņēmējiem(IEKŠZEME)"/>
    <x v="3"/>
    <s v="(12503) Pamatlīdzekļu avanss (Pārējie pamatlīdzekļi)"/>
    <x v="58"/>
    <s v="Kompānija NA, SIA"/>
    <d v="2022-03-03T00:00:00"/>
    <s v="Rēķ 048/2022,"/>
    <s v="9. Pamatlīdzekļi"/>
    <s v="5239"/>
    <n v="0"/>
    <n v="-3630"/>
    <n v="0"/>
    <s v="C22-56"/>
  </r>
  <r>
    <s v="M22-6333"/>
    <s v="5311 Norēķini ar piegādātājiem un darbuzņēmējiem(IEKŠZEME)"/>
    <x v="2"/>
    <s v="(75824) Telpu un teritorijas apsaimniekošanas pakalpojumi"/>
    <x v="10"/>
    <s v="Gaismas Rati, SIA"/>
    <d v="2022-03-07T00:00:00"/>
    <s v="Rēķ GR2022002,"/>
    <s v="4. Pakalpojumi"/>
    <s v="2244"/>
    <n v="0"/>
    <n v="-75.63"/>
    <n v="0"/>
    <s v="C22-25"/>
  </r>
  <r>
    <s v="M22-6632"/>
    <s v="5311 Norēķini ar piegādātājiem un darbuzņēmējiem(IEKŠZEME)"/>
    <x v="0"/>
    <s v="(12504) Pamatlīdzekļu avanss (Datortehnika, sakaru pakalp.)"/>
    <x v="44"/>
    <s v="BALTIJAS INFORMĀCIJAS TEHNOLOĢIJAS, SIA"/>
    <d v="2022-03-11T00:00:00"/>
    <s v="Rēķ BIT 015503,"/>
    <s v="9. Pamatlīdzekļi"/>
    <s v="5238"/>
    <n v="0"/>
    <n v="-2153.8000000000002"/>
    <n v="0"/>
    <s v="C22-80"/>
  </r>
  <r>
    <s v="M22-6646"/>
    <s v="2191 Avansa maksājumi par precēm un pakalpojumiem(iekšzeme)"/>
    <x v="2"/>
    <s v="(75824) Telpu un teritorijas apsaimniekošanas pakalpojumi"/>
    <x v="10"/>
    <s v="Cilme, SIA"/>
    <d v="2022-03-11T00:00:00"/>
    <s v="Rēķ 080322/01,"/>
    <s v="4. Pakalpojumi"/>
    <s v="2244"/>
    <n v="0"/>
    <n v="-1069.74"/>
    <n v="0"/>
    <s v="C22-25"/>
  </r>
  <r>
    <s v="M22-6759"/>
    <s v="5311 Norēķini ar piegādātājiem un darbuzņēmējiem(IEKŠZEME)"/>
    <x v="1"/>
    <s v="(12501) Pamatlīdzekļu avanss (tehnoloģiskām iekārtām)"/>
    <x v="59"/>
    <s v="Hannu-pro, SIA"/>
    <d v="2022-03-16T00:00:00"/>
    <s v="Rēķ HP 080-22,"/>
    <s v="9. Pamatlīdzekļi"/>
    <s v="5220"/>
    <n v="0"/>
    <n v="-25545.52"/>
    <n v="0"/>
    <s v="C22-109"/>
  </r>
  <r>
    <s v="M22-6765"/>
    <s v="2191 Avansa maksājumi par precēm un pakalpojumiem(iekšzeme)"/>
    <x v="5"/>
    <s v="(12501) Pamatlīdzekļu avanss (tehnoloģiskām iekārtām)"/>
    <x v="48"/>
    <s v="Baltic Premier Partners, SIA"/>
    <d v="2022-03-16T00:00:00"/>
    <s v="Rēķ LV-FY22-013,"/>
    <s v="9. Pamatlīdzekļi"/>
    <s v="5220"/>
    <n v="0"/>
    <n v="-1306.8"/>
    <n v="0"/>
    <s v="C22-111"/>
  </r>
  <r>
    <s v="M22-6881"/>
    <s v="5311 Norēķini ar piegādātājiem un darbuzņēmējiem(IEKŠZEME)"/>
    <x v="0"/>
    <s v="(12504) Pamatlīdzekļu avanss (Datortehnika, sakaru pakalp.)"/>
    <x v="0"/>
    <s v="Bīstamie Sakari SIA"/>
    <d v="2022-03-22T00:00:00"/>
    <s v="Rēķ BSR18235,"/>
    <s v="9. Pamatlīdzekļi"/>
    <s v="5238"/>
    <n v="0"/>
    <n v="-378"/>
    <n v="0"/>
    <s v="C22-63"/>
  </r>
  <r>
    <s v="M22-6882"/>
    <s v="5311 Norēķini ar piegādātājiem un darbuzņēmējiem(IEKŠZEME)"/>
    <x v="0"/>
    <s v="(12504) Pamatlīdzekļu avanss (Datortehnika, sakaru pakalp.)"/>
    <x v="60"/>
    <s v="Bīstamie Sakari SIA"/>
    <d v="2022-03-22T00:00:00"/>
    <s v="Rēķ BSR18236,"/>
    <s v="9. Pamatlīdzekļi"/>
    <s v="5238"/>
    <n v="0"/>
    <n v="-329"/>
    <n v="0"/>
    <s v="C22-79"/>
  </r>
  <r>
    <s v="M22-6941"/>
    <s v="5311 Norēķini ar piegādātājiem un darbuzņēmējiem(IEKŠZEME)"/>
    <x v="5"/>
    <s v="(12501) Pamatlīdzekļu avanss (tehnoloģiskām iekārtām)"/>
    <x v="61"/>
    <s v="Samont SIA"/>
    <d v="2022-03-23T00:00:00"/>
    <s v="Rēķ ST22-11,"/>
    <s v="9. Pamatlīdzekļi"/>
    <s v="5220"/>
    <n v="0"/>
    <n v="-5431.69"/>
    <n v="0"/>
    <s v="C22-59"/>
  </r>
  <r>
    <s v="M22-6944"/>
    <s v="5311 Norēķini ar piegādātājiem un darbuzņēmējiem(IEKŠZEME)"/>
    <x v="2"/>
    <s v="(71111) Celtniecības un remonta materiāli, darbi"/>
    <x v="10"/>
    <s v="4 metri, SIA"/>
    <d v="2022-03-23T00:00:00"/>
    <s v="Rēķ 4M 011074,"/>
    <s v="5. Materiāli"/>
    <s v="2390"/>
    <n v="0"/>
    <n v="-509.11"/>
    <n v="0"/>
    <s v="C22-25"/>
  </r>
  <r>
    <s v="M22-6945"/>
    <s v="5311 Norēķini ar piegādātājiem un darbuzņēmējiem(IEKŠZEME)"/>
    <x v="2"/>
    <s v="(74313) Inventārs telpu un teritorijas apsaimniekošanai"/>
    <x v="18"/>
    <s v="AJ Produkti, AS"/>
    <d v="2022-03-23T00:00:00"/>
    <s v="Pv 0114858,"/>
    <s v="5. Materiāli"/>
    <s v="2312"/>
    <n v="0"/>
    <n v="-1923.9"/>
    <n v="0"/>
    <s v="C22-12"/>
  </r>
  <r>
    <s v="M22-6949"/>
    <s v="5311 Norēķini ar piegādātājiem un darbuzņēmējiem(IEKŠZEME)"/>
    <x v="2"/>
    <s v="(12503) Pamatlīdzekļu avanss (Pārējie pamatlīdzekļi)"/>
    <x v="18"/>
    <s v="AJ Produkti, AS"/>
    <d v="2022-03-23T00:00:00"/>
    <s v="Rēķ 0114737,"/>
    <s v="9. Pamatlīdzekļi"/>
    <s v="5239"/>
    <n v="0"/>
    <n v="-5904.8"/>
    <n v="0"/>
    <s v="C22-12"/>
  </r>
  <r>
    <s v="M22-6969"/>
    <s v="5311 Norēķini ar piegādātājiem un darbuzņēmējiem(IEKŠZEME)"/>
    <x v="3"/>
    <s v="(12501) Pamatlīdzekļu avanss (tehnoloģiskām iekārtām)"/>
    <x v="62"/>
    <s v="DIOGENS AUDIO, SIA"/>
    <d v="2022-03-24T00:00:00"/>
    <s v="Rēķ DAA 22-028,"/>
    <s v="9. Pamatlīdzekļi"/>
    <s v="5220"/>
    <n v="0"/>
    <n v="-11373.82"/>
    <n v="0"/>
    <s v="C22-13"/>
  </r>
  <r>
    <s v="M22-7007"/>
    <s v="5311 Norēķini ar piegādātājiem un darbuzņēmējiem(IEKŠZEME)"/>
    <x v="3"/>
    <s v="(12501) Pamatlīdzekļu avanss (tehnoloģiskām iekārtām)"/>
    <x v="62"/>
    <s v="DIOGENS AUDIO, SIA"/>
    <d v="2022-03-25T00:00:00"/>
    <s v="Rēķ DAA 22-029, Pv DAA 22-029_M,"/>
    <s v="9. Pamatlīdzekļi"/>
    <s v="5220"/>
    <n v="0"/>
    <n v="-6419.91"/>
    <n v="0"/>
    <s v="C22-13"/>
  </r>
  <r>
    <s v="M22-7007"/>
    <s v="5311 Norēķini ar piegādātājiem un darbuzņēmējiem(IEKŠZEME)"/>
    <x v="3"/>
    <s v="(74311) Inventārs tehnoloģijām"/>
    <x v="62"/>
    <s v="DIOGENS AUDIO, SIA"/>
    <d v="2022-03-25T00:00:00"/>
    <s v="Rēķ DAA 22-029, Pv DAA 22-029_M,"/>
    <s v="5. Materiāli"/>
    <s v="2312"/>
    <n v="0"/>
    <n v="-3933.26"/>
    <n v="0"/>
    <s v="C22-13"/>
  </r>
  <r>
    <s v="M22-7013"/>
    <s v="5311 Norēķini ar piegādātājiem un darbuzņēmējiem(IEKŠZEME)"/>
    <x v="2"/>
    <s v="(75824) Telpu un teritorijas apsaimniekošanas pakalpojumi"/>
    <x v="10"/>
    <s v="Gaismas Rati, SIA"/>
    <d v="2022-03-25T00:00:00"/>
    <s v="Rēķ GR2022003,"/>
    <s v="4. Pakalpojumi"/>
    <s v="2244"/>
    <n v="0"/>
    <n v="-147.62"/>
    <n v="0"/>
    <s v="C22-25"/>
  </r>
  <r>
    <s v="M22-7031"/>
    <s v="2191 Avansa maksājumi par precēm un pakalpojumiem(iekšzeme)"/>
    <x v="2"/>
    <s v="(75824) Telpu un teritorijas apsaimniekošanas pakalpojumi"/>
    <x v="10"/>
    <s v="POSSO, SIA"/>
    <d v="2022-03-29T00:00:00"/>
    <s v="Rēķ 250322/01,"/>
    <s v="4. Pakalpojumi"/>
    <s v="2244"/>
    <n v="0"/>
    <n v="-2171.6999999999998"/>
    <n v="0"/>
    <s v="C22-25"/>
  </r>
  <r>
    <s v="M22-7095"/>
    <s v="5311 Norēķini ar piegādātājiem un darbuzņēmējiem(IEKŠZEME)"/>
    <x v="2"/>
    <s v="(74313) Inventārs telpu un teritorijas apsaimniekošanai"/>
    <x v="9"/>
    <s v="KRŪZA, SIA"/>
    <d v="2022-03-30T00:00:00"/>
    <s v="Pv KRU 1207412,"/>
    <s v="5. Materiāli"/>
    <s v="2312"/>
    <n v="0"/>
    <n v="-846.33"/>
    <n v="0"/>
    <s v="C22-26"/>
  </r>
  <r>
    <s v="M22-7112"/>
    <s v="5311 Norēķini ar piegādātājiem un darbuzņēmējiem(IEKŠZEME)"/>
    <x v="0"/>
    <s v="(71111M) Citi materiāli"/>
    <x v="31"/>
    <s v="Hannu-pro, SIA"/>
    <d v="2022-04-01T00:00:00"/>
    <s v="Rēķ HP 091-22,"/>
    <s v="5. Materiāli"/>
    <s v="2390"/>
    <n v="0"/>
    <n v="-1140.3699999999999"/>
    <n v="0"/>
    <s v="C22-51"/>
  </r>
  <r>
    <s v="M22-7112"/>
    <s v="5311 Norēķini ar piegādātājiem un darbuzņēmējiem(IEKŠZEME)"/>
    <x v="0"/>
    <s v="(71215) Pārējie pakalpojumu izdevumi ražošanai"/>
    <x v="31"/>
    <s v="Hannu-pro, SIA"/>
    <d v="2022-04-01T00:00:00"/>
    <s v="Rēķ HP 091-22,"/>
    <s v="4. Pakalpojumi"/>
    <s v="2239"/>
    <n v="0"/>
    <n v="-960.53"/>
    <n v="0"/>
    <s v="C22-51"/>
  </r>
  <r>
    <s v="M22-7119"/>
    <s v="2191 Avansa maksājumi par precēm un pakalpojumiem(iekšzeme)"/>
    <x v="2"/>
    <s v="(71111M) Citi materiāli"/>
    <x v="6"/>
    <s v="Attēls R, SIA"/>
    <d v="2022-04-01T00:00:00"/>
    <s v="Rēķ 229018806,"/>
    <s v="5. Materiāli"/>
    <s v="2390"/>
    <n v="0"/>
    <n v="-245.03"/>
    <n v="0"/>
    <s v="C22-32"/>
  </r>
  <r>
    <s v="M22-7120"/>
    <s v="2191 Avansa maksājumi par precēm un pakalpojumiem(iekšzeme)"/>
    <x v="2"/>
    <s v="(71111M) Citi materiāli"/>
    <x v="6"/>
    <s v="ELEKTRIKA, SIA"/>
    <d v="2022-04-01T00:00:00"/>
    <s v="Avansa Rēķ PP367153,"/>
    <s v="5. Materiāli"/>
    <s v="2390"/>
    <n v="0"/>
    <n v="-52.41"/>
    <n v="0"/>
    <s v="C22-32"/>
  </r>
  <r>
    <s v="M22-7201"/>
    <s v="5311 Norēķini ar piegādātājiem un darbuzņēmējiem(IEKŠZEME)"/>
    <x v="2"/>
    <s v="(75824) Telpu un teritorijas apsaimniekošanas pakalpojumi"/>
    <x v="10"/>
    <s v="POSSO, SIA"/>
    <d v="2022-04-07T00:00:00"/>
    <s v="Rēķ 310322/01,"/>
    <s v="4. Pakalpojumi"/>
    <s v="2244"/>
    <n v="0"/>
    <n v="-2171.6999999999998"/>
    <n v="0"/>
    <s v="C22-25"/>
  </r>
  <r>
    <s v="M22-7206"/>
    <s v="5311 Norēķini ar piegādātājiem un darbuzņēmējiem(IEKŠZEME)"/>
    <x v="2"/>
    <s v="(71111) Celtniecības un remonta materiāli, darbi"/>
    <x v="10"/>
    <s v="4 metri, SIA"/>
    <d v="2022-04-07T00:00:00"/>
    <s v="Rēķ 4M 011107,"/>
    <s v="5. Materiāli"/>
    <s v="2390"/>
    <n v="0"/>
    <n v="-496.15"/>
    <n v="0"/>
    <s v="C22-25"/>
  </r>
  <r>
    <s v="M22-7230"/>
    <s v="5311 Norēķini ar piegādātājiem un darbuzņēmējiem(IEKŠZEME)"/>
    <x v="0"/>
    <s v="(12504) Pamatlīdzekļu avanss (Datortehnika, sakaru pakalp.)"/>
    <x v="60"/>
    <s v="Bīstamie Sakari SIA"/>
    <d v="2022-04-07T00:00:00"/>
    <s v="Rēķ BSR18247,"/>
    <s v="9. Pamatlīdzekļi"/>
    <s v="5238"/>
    <n v="0"/>
    <n v="-1730"/>
    <n v="0"/>
    <s v="C22-79"/>
  </r>
  <r>
    <s v="M22-7310"/>
    <s v="5311 Norēķini ar piegādātājiem un darbuzņēmējiem(IEKŠZEME)"/>
    <x v="2"/>
    <s v="(75824) Telpu un teritorijas apsaimniekošanas pakalpojumi"/>
    <x v="18"/>
    <s v="VALSTS ZEMES DIENESTS"/>
    <d v="2022-04-12T00:00:00"/>
    <s v="21399, Rēķ G22-10012,"/>
    <s v="4. Pakalpojumi"/>
    <s v="2244"/>
    <n v="0"/>
    <n v="-143.51"/>
    <n v="0"/>
    <s v="C22-12"/>
  </r>
  <r>
    <s v="M22-7321"/>
    <s v="5311 Norēķini ar piegādātājiem un darbuzņēmējiem(IEKŠZEME)"/>
    <x v="2"/>
    <s v="(75824) Telpu un teritorijas apsaimniekošanas pakalpojumi"/>
    <x v="10"/>
    <s v="maajaa, SIA"/>
    <d v="2022-04-12T00:00:00"/>
    <s v="Rēķ 05-04-2022,"/>
    <s v="4. Pakalpojumi"/>
    <s v="2244"/>
    <n v="0"/>
    <n v="-653.4"/>
    <n v="0"/>
    <s v="C22-25"/>
  </r>
  <r>
    <s v="M22-7768"/>
    <s v="5311 Norēķini ar piegādātājiem un darbuzņēmējiem(IEKŠZEME)"/>
    <x v="0"/>
    <s v="(12504) Pamatlīdzekļu avanss (Datortehnika, sakaru pakalp.)"/>
    <x v="24"/>
    <s v="Bīstamie Sakari SIA"/>
    <d v="2022-04-20T00:00:00"/>
    <s v="Rēķ BSR18268,"/>
    <s v="9. Pamatlīdzekļi"/>
    <s v="5238"/>
    <n v="0"/>
    <n v="-969"/>
    <n v="0"/>
    <s v="C22-57"/>
  </r>
  <r>
    <s v="M22-7851"/>
    <s v="5311 Norēķini ar piegādātājiem un darbuzņēmējiem(IEKŠZEME)"/>
    <x v="4"/>
    <s v="(12501) Pamatlīdzekļu avanss (tehnoloģiskām iekārtām)"/>
    <x v="63"/>
    <s v="Hannu-pro, SIA"/>
    <d v="2022-04-21T00:00:00"/>
    <s v="Rēķ HP 145-22,"/>
    <s v="9. Pamatlīdzekļi"/>
    <s v="5220"/>
    <n v="0"/>
    <n v="-2398.6999999999998"/>
    <n v="0"/>
    <s v="C22-112"/>
  </r>
  <r>
    <s v="M22-7919"/>
    <s v="5311 Norēķini ar piegādātājiem un darbuzņēmējiem(IEKŠZEME)"/>
    <x v="0"/>
    <s v="(75512) Programmatūras licenču atjaunošana un uzturēšana"/>
    <x v="64"/>
    <s v="DPA, SIA"/>
    <d v="2022-04-26T00:00:00"/>
    <s v="Rēķ DPA 020468,"/>
    <s v="4. Pakalpojumi"/>
    <s v="2250"/>
    <n v="0"/>
    <n v="-457.38"/>
    <n v="0"/>
    <s v="C22-92"/>
  </r>
  <r>
    <s v="M22-7920"/>
    <s v="5311 Norēķini ar piegādātājiem un darbuzņēmējiem(IEKŠZEME)"/>
    <x v="2"/>
    <s v="(12503) Pamatlīdzekļu avanss (Pārējie pamatlīdzekļi)"/>
    <x v="6"/>
    <s v="Salons Arka, SIA"/>
    <d v="2022-04-26T00:00:00"/>
    <s v="Rēķ ARK 2203-042M-V,"/>
    <s v="9. Pamatlīdzekļi"/>
    <s v="5239"/>
    <n v="0"/>
    <n v="-434.39"/>
    <n v="0"/>
    <s v="C22-32"/>
  </r>
  <r>
    <s v="M22-7922"/>
    <s v="5311 Norēķini ar piegādātājiem un darbuzņēmējiem(IEKŠZEME)"/>
    <x v="3"/>
    <s v="(12501) Pamatlīdzekļu avanss (tehnoloģiskām iekārtām)"/>
    <x v="65"/>
    <s v="DIOGENS AUDIO, SIA"/>
    <d v="2022-04-26T00:00:00"/>
    <s v="Rēķ DAA 22-049,"/>
    <s v="9. Pamatlīdzekļi"/>
    <s v="5220"/>
    <n v="0"/>
    <n v="-10000"/>
    <n v="0"/>
    <s v="C22-44"/>
  </r>
  <r>
    <s v="M22-7923"/>
    <s v="5311 Norēķini ar piegādātājiem un darbuzņēmējiem(IEKŠZEME)"/>
    <x v="3"/>
    <s v="(12501) Pamatlīdzekļu avanss (tehnoloģiskām iekārtām)"/>
    <x v="62"/>
    <s v="DIOGENS AUDIO, SIA"/>
    <d v="2022-04-26T00:00:00"/>
    <s v="Rēķ DAA 22-054,"/>
    <s v="9. Pamatlīdzekļi"/>
    <s v="5220"/>
    <n v="0"/>
    <n v="-634.46"/>
    <n v="0"/>
    <s v="C22-13"/>
  </r>
  <r>
    <s v="M22-7958"/>
    <s v="5311 Norēķini ar piegādātājiem un darbuzņēmējiem(IEKŠZEME)"/>
    <x v="1"/>
    <s v="(12501) Pamatlīdzekļu avanss (tehnoloģiskām iekārtām)"/>
    <x v="66"/>
    <s v="Hannu-pro, SIA"/>
    <d v="2022-04-28T00:00:00"/>
    <s v="Rēķ HP 163-22,"/>
    <s v="9. Pamatlīdzekļi"/>
    <s v="5220"/>
    <n v="0"/>
    <n v="-47105.3"/>
    <n v="0"/>
    <s v="C22-18"/>
  </r>
  <r>
    <s v="M22-7985"/>
    <s v="5311 Norēķini ar piegādātājiem un darbuzņēmējiem(IEKŠZEME)"/>
    <x v="2"/>
    <s v="(71111M) Citi materiāli"/>
    <x v="6"/>
    <s v="ESELO, SIA"/>
    <d v="2022-04-28T00:00:00"/>
    <s v="Rēķ RI168337,"/>
    <s v="5. Materiāli"/>
    <s v="2390"/>
    <n v="0"/>
    <n v="-49.1"/>
    <n v="0"/>
    <s v="C22-32"/>
  </r>
  <r>
    <s v="M22-8024"/>
    <s v="5311 Norēķini ar piegādātājiem un darbuzņēmējiem(IEKŠZEME)"/>
    <x v="2"/>
    <s v="(71111) Celtniecības un remonta materiāli, darbi"/>
    <x v="10"/>
    <s v="KRŪZA, SIA"/>
    <d v="2022-04-28T00:00:00"/>
    <s v="Rēķ KRU 1206562,"/>
    <s v="5. Materiāli"/>
    <s v="2390"/>
    <n v="0"/>
    <n v="-124.56"/>
    <n v="0"/>
    <s v="C22-25"/>
  </r>
  <r>
    <s v="M22-8150"/>
    <s v="5311 Norēķini ar piegādātājiem un darbuzņēmējiem(IEKŠZEME)"/>
    <x v="3"/>
    <s v="(12501) Pamatlīdzekļu avanss (tehnoloģiskām iekārtām)"/>
    <x v="67"/>
    <s v="SGS Sistēmas, SIA"/>
    <d v="2022-05-05T00:00:00"/>
    <s v="Rēķ SGS/22160,"/>
    <s v="9. Pamatlīdzekļi"/>
    <s v="5220"/>
    <n v="0"/>
    <n v="-47461.279999999999"/>
    <n v="0"/>
    <s v="C22-15"/>
  </r>
  <r>
    <s v="M22-8150"/>
    <s v="5311 Norēķini ar piegādātājiem un darbuzņēmējiem(IEKŠZEME)"/>
    <x v="3"/>
    <s v="(12503) Pamatlīdzekļu avanss (Pārējie pamatlīdzekļi)"/>
    <x v="67"/>
    <s v="SGS Sistēmas, SIA"/>
    <d v="2022-05-05T00:00:00"/>
    <s v="Rēķ SGS/22160,"/>
    <s v="9. Pamatlīdzekļi"/>
    <s v="5239"/>
    <n v="0"/>
    <n v="-1166.74"/>
    <n v="0"/>
    <s v="C22-15"/>
  </r>
  <r>
    <s v="M22-8155"/>
    <s v="5311 Norēķini ar piegādātājiem un darbuzņēmējiem(IEKŠZEME)"/>
    <x v="2"/>
    <s v="(71111M) Citi materiāli"/>
    <x v="10"/>
    <s v="ESELO, SIA"/>
    <d v="2022-05-05T00:00:00"/>
    <s v="Rēķ RI169211,"/>
    <s v="5. Materiāli"/>
    <s v="2390"/>
    <n v="0"/>
    <n v="-68.739999999999995"/>
    <n v="0"/>
    <s v="C22-25"/>
  </r>
  <r>
    <s v="M22-8202"/>
    <s v="5311 Norēķini ar piegādātājiem un darbuzņēmējiem(IEKŠZEME)"/>
    <x v="0"/>
    <s v="(12504) Pamatlīdzekļu avanss (Datortehnika, sakaru pakalp.)"/>
    <x v="39"/>
    <s v="CAPITAL, A/S"/>
    <d v="2022-05-06T00:00:00"/>
    <s v="Rēķ CAP 227545, Rēķ CAP 227545_R,"/>
    <s v="9. Pamatlīdzekļi"/>
    <s v="5238"/>
    <n v="0"/>
    <n v="-349.84"/>
    <n v="0"/>
    <s v="C22-69"/>
  </r>
  <r>
    <s v="M22-8438"/>
    <s v="2191 Avansa maksājumi par precēm un pakalpojumiem(iekšzeme)"/>
    <x v="2"/>
    <s v="(75824) Telpu un teritorijas apsaimniekošanas pakalpojumi"/>
    <x v="10"/>
    <s v="POSSO, SIA"/>
    <d v="2022-05-12T00:00:00"/>
    <s v="Rēķ 090522/01,"/>
    <s v="4. Pakalpojumi"/>
    <s v="2244"/>
    <n v="0"/>
    <n v="-891.14"/>
    <n v="0"/>
    <s v="C22-25"/>
  </r>
  <r>
    <s v="M22-8559"/>
    <s v="2191 Avansa maksājumi par precēm un pakalpojumiem(iekšzeme)"/>
    <x v="0"/>
    <s v="(12504) Pamatlīdzekļu avanss (Datortehnika, sakaru pakalp.)"/>
    <x v="39"/>
    <s v="Dižtehnika, SIA"/>
    <d v="2022-05-16T00:00:00"/>
    <s v="Rēķ PR-22-011361,"/>
    <s v="9. Pamatlīdzekļi"/>
    <s v="5238"/>
    <n v="0"/>
    <n v="-577.69000000000005"/>
    <n v="0"/>
    <s v="C22-69"/>
  </r>
  <r>
    <s v="M22-8601"/>
    <s v="5311 Norēķini ar piegādātājiem un darbuzņēmējiem(IEKŠZEME)"/>
    <x v="4"/>
    <s v="(12501) Pamatlīdzekļu avanss (tehnoloģiskām iekārtām)"/>
    <x v="68"/>
    <s v="Tilts Integration, SIA"/>
    <d v="2022-05-18T00:00:00"/>
    <s v="Rēķ TIL-011353,"/>
    <s v="9. Pamatlīdzekļi"/>
    <s v="5220"/>
    <n v="0"/>
    <n v="-14489.75"/>
    <n v="0"/>
    <s v="C22-38"/>
  </r>
  <r>
    <s v="M22-8629"/>
    <s v="2191 Avansa maksājumi par precēm un pakalpojumiem(iekšzeme)"/>
    <x v="2"/>
    <s v="(12503) Pamatlīdzekļu avanss (Pārējie pamatlīdzekļi)"/>
    <x v="6"/>
    <s v="IPORT, SIA"/>
    <d v="2022-05-19T00:00:00"/>
    <s v="Rēķ #IN001181,"/>
    <s v="9. Pamatlīdzekļi"/>
    <s v="5239"/>
    <n v="0"/>
    <n v="-286"/>
    <n v="0"/>
    <s v="C22-32"/>
  </r>
  <r>
    <s v="M22-8722"/>
    <s v="5311 Norēķini ar piegādātājiem un darbuzņēmējiem(IEKŠZEME)"/>
    <x v="2"/>
    <s v="(75824) Telpu un teritorijas apsaimniekošanas pakalpojumi"/>
    <x v="10"/>
    <s v="POSSO, SIA"/>
    <d v="2022-05-23T00:00:00"/>
    <s v="Rēķ 200522/01,"/>
    <s v="4. Pakalpojumi"/>
    <s v="2244"/>
    <n v="0"/>
    <n v="-891.14"/>
    <n v="0"/>
    <s v="C22-25"/>
  </r>
  <r>
    <s v="M22-8742"/>
    <s v="5311 Norēķini ar piegādātājiem un darbuzņēmējiem(IEKŠZEME)"/>
    <x v="2"/>
    <s v="(12503) Pamatlīdzekļu avanss (Pārējie pamatlīdzekļi)"/>
    <x v="6"/>
    <s v="L Bizness group, SIA"/>
    <d v="2022-05-24T00:00:00"/>
    <s v="Rēķ LGB 220502-1,"/>
    <s v="9. Pamatlīdzekļi"/>
    <s v="5239"/>
    <n v="0"/>
    <n v="-454.67"/>
    <n v="0"/>
    <s v="C22-32"/>
  </r>
  <r>
    <s v="M22-8780"/>
    <s v="5311 Norēķini ar piegādātājiem un darbuzņēmējiem(IEKŠZEME)"/>
    <x v="5"/>
    <s v="(12501) Pamatlīdzekļu avanss (tehnoloģiskām iekārtām)"/>
    <x v="69"/>
    <s v="Audio AE, SIA"/>
    <d v="2022-05-25T00:00:00"/>
    <s v="Rēķ 22-0141 AE,"/>
    <s v="9. Pamatlīdzekļi"/>
    <s v="5220"/>
    <n v="0"/>
    <n v="-8947.2199999999993"/>
    <n v="0"/>
    <s v="C22-37"/>
  </r>
  <r>
    <s v="M22-8780"/>
    <s v="5311 Norēķini ar piegādātājiem un darbuzņēmējiem(IEKŠZEME)"/>
    <x v="5"/>
    <s v="(12501) Pamatlīdzekļu avanss (tehnoloģiskām iekārtām)"/>
    <x v="70"/>
    <s v="Audio AE, SIA"/>
    <d v="2022-05-25T00:00:00"/>
    <s v="Rēķ 22-0141 AE,"/>
    <s v="9. Pamatlīdzekļi"/>
    <s v="5220"/>
    <n v="0"/>
    <n v="-10023.16"/>
    <n v="0"/>
    <s v="C22-47"/>
  </r>
  <r>
    <s v="M22-8780"/>
    <s v="5311 Norēķini ar piegādātājiem un darbuzņēmējiem(IEKŠZEME)"/>
    <x v="5"/>
    <s v="(12501) Pamatlīdzekļu avanss (tehnoloģiskām iekārtām)"/>
    <x v="71"/>
    <s v="Audio AE, SIA"/>
    <d v="2022-05-25T00:00:00"/>
    <s v="Rēķ 22-0141 AE,"/>
    <s v="9. Pamatlīdzekļi"/>
    <s v="5220"/>
    <n v="0"/>
    <n v="-4301.55"/>
    <n v="0"/>
    <s v="C22-70"/>
  </r>
  <r>
    <s v="M22-8785"/>
    <s v="5311 Norēķini ar piegādātājiem un darbuzņēmējiem(IEKŠZEME)"/>
    <x v="1"/>
    <s v="(12501) Pamatlīdzekļu avanss (tehnoloģiskām iekārtām)"/>
    <x v="2"/>
    <s v="Tilts Integration, SIA"/>
    <d v="2022-05-25T00:00:00"/>
    <s v="Rēķ TIL-011373,"/>
    <s v="9. Pamatlīdzekļi"/>
    <s v="5220"/>
    <n v="0"/>
    <n v="-65688.460000000006"/>
    <n v="0"/>
    <s v="C22-99"/>
  </r>
  <r>
    <s v="M22-8786"/>
    <s v="5311 Norēķini ar piegādātājiem un darbuzņēmējiem(IEKŠZEME)"/>
    <x v="1"/>
    <s v="(11812) Avanss par nemateriālajiem ieguldījumiem"/>
    <x v="3"/>
    <s v="Tilts Integration, SIA"/>
    <d v="2022-05-25T00:00:00"/>
    <s v="Rēķ TIL-011338,"/>
    <s v="9. Pamatlīdzekļi"/>
    <s v="5120"/>
    <n v="0"/>
    <n v="-4763.99"/>
    <n v="0"/>
    <s v="C22-100"/>
  </r>
  <r>
    <s v="M22-8786"/>
    <s v="5311 Norēķini ar piegādātājiem un darbuzņēmējiem(IEKŠZEME)"/>
    <x v="1"/>
    <s v="(11812) Avanss par nemateriālajiem ieguldījumiem"/>
    <x v="4"/>
    <s v="Tilts Integration, SIA"/>
    <d v="2022-05-25T00:00:00"/>
    <s v="Rēķ TIL-011338,"/>
    <s v="9. Pamatlīdzekļi"/>
    <s v="5120"/>
    <n v="0"/>
    <n v="-5227.5600000000004"/>
    <n v="0"/>
    <s v="C22-101"/>
  </r>
  <r>
    <s v="M22-8786"/>
    <s v="5311 Norēķini ar piegādātājiem un darbuzņēmējiem(IEKŠZEME)"/>
    <x v="1"/>
    <s v="(11812) Avanss par nemateriālajiem ieguldījumiem"/>
    <x v="5"/>
    <s v="Tilts Integration, SIA"/>
    <d v="2022-05-25T00:00:00"/>
    <s v="Rēķ TIL-011338,"/>
    <s v="9. Pamatlīdzekļi"/>
    <s v="5120"/>
    <n v="0"/>
    <n v="-10735.97"/>
    <n v="0"/>
    <s v="C22-102"/>
  </r>
  <r>
    <s v="M22-8804"/>
    <s v="5311 Norēķini ar piegādātājiem un darbuzņēmējiem(IEKŠZEME)"/>
    <x v="0"/>
    <s v="(12504) Pamatlīdzekļu avanss (Datortehnika, sakaru pakalp.)"/>
    <x v="0"/>
    <s v="Bīstamie Sakari SIA"/>
    <d v="2022-05-26T00:00:00"/>
    <s v="Rēķ BSR18300,"/>
    <s v="9. Pamatlīdzekļi"/>
    <s v="5238"/>
    <n v="0"/>
    <n v="-569"/>
    <n v="0"/>
    <s v="C22-63"/>
  </r>
  <r>
    <s v="M22-8810"/>
    <s v="5311 Norēķini ar piegādātājiem un darbuzņēmējiem(IEKŠZEME)"/>
    <x v="2"/>
    <s v="(71111M) Citi materiāli"/>
    <x v="6"/>
    <s v="DĀVANAS, SIA"/>
    <d v="2022-05-26T00:00:00"/>
    <s v="Rēķ DAV0512PZ,"/>
    <s v="5. Materiāli"/>
    <s v="2390"/>
    <n v="0"/>
    <n v="-33"/>
    <n v="0"/>
    <s v="C22-32"/>
  </r>
  <r>
    <s v="M22-8817"/>
    <s v="5311 Norēķini ar piegādātājiem un darbuzņēmējiem(IEKŠZEME)"/>
    <x v="2"/>
    <s v="(71111M) Citi materiāli"/>
    <x v="6"/>
    <s v="Pigu Latvia, SIA"/>
    <d v="2022-05-26T00:00:00"/>
    <s v="Rēķ 15399434,"/>
    <s v="5. Materiāli"/>
    <s v="2390"/>
    <n v="0"/>
    <n v="-38.020000000000003"/>
    <n v="0"/>
    <s v="C22-32"/>
  </r>
  <r>
    <s v="M22-8818"/>
    <s v="5311 Norēķini ar piegādātājiem un darbuzņēmējiem(IEKŠZEME)"/>
    <x v="4"/>
    <s v="(12501) Pamatlīdzekļu avanss (tehnoloģiskām iekārtām)"/>
    <x v="72"/>
    <s v="Tilts Integration, SIA"/>
    <d v="2022-05-27T00:00:00"/>
    <s v="Rēķ TIL-011378,"/>
    <s v="9. Pamatlīdzekļi"/>
    <s v="5220"/>
    <n v="0"/>
    <n v="-52700.34"/>
    <n v="0"/>
    <s v="C22-16"/>
  </r>
  <r>
    <s v="M22-8925"/>
    <s v="5311 Norēķini ar piegādātājiem un darbuzņēmējiem(IEKŠZEME)"/>
    <x v="1"/>
    <s v="(12501) Pamatlīdzekļu avanss (tehnoloģiskām iekārtām)"/>
    <x v="73"/>
    <s v="Hannu-pro, SIA"/>
    <d v="2022-06-06T00:00:00"/>
    <s v="Rēķ HP 185-22,"/>
    <s v="9. Pamatlīdzekļi"/>
    <s v="5220"/>
    <n v="0"/>
    <n v="-1427.8"/>
    <n v="0"/>
    <s v="C22-84"/>
  </r>
  <r>
    <s v="M22-9017"/>
    <s v="5311 Norēķini ar piegādātājiem un darbuzņēmējiem(IEKŠZEME)"/>
    <x v="0"/>
    <s v="(74311) Inventārs tehnoloģijām"/>
    <x v="38"/>
    <s v="CAPITAL, A/S"/>
    <d v="2022-06-08T00:00:00"/>
    <s v="Pv CAP 229990,"/>
    <s v="5. Materiāli"/>
    <s v="2312"/>
    <n v="0"/>
    <n v="-208"/>
    <n v="0"/>
    <s v="C22-93"/>
  </r>
  <r>
    <s v="M22-9146"/>
    <s v="5311 Norēķini ar piegādātājiem un darbuzņēmējiem(IEKŠZEME)"/>
    <x v="0"/>
    <s v="(74311) Inventārs tehnoloģijām"/>
    <x v="11"/>
    <s v="CAPITAL, A/S"/>
    <d v="2022-06-13T00:00:00"/>
    <s v="Pv CAP 230188,"/>
    <s v="5. Materiāli"/>
    <s v="2312"/>
    <n v="0"/>
    <n v="-121.99"/>
    <n v="0"/>
    <s v="C22-52"/>
  </r>
  <r>
    <s v="M22-9151"/>
    <s v="5311 Norēķini ar piegādātājiem un darbuzņēmējiem(IEKŠZEME)"/>
    <x v="0"/>
    <s v="(12504) Pamatlīdzekļu avanss (Datortehnika, sakaru pakalp.)"/>
    <x v="34"/>
    <s v="Adaptive, SIA"/>
    <d v="2022-06-13T00:00:00"/>
    <s v="Rēķ ADP 005869,"/>
    <s v="9. Pamatlīdzekļi"/>
    <s v="5238"/>
    <n v="0"/>
    <n v="-211.75"/>
    <n v="0"/>
    <s v="C22-42"/>
  </r>
  <r>
    <s v="M22-9152"/>
    <s v="5311 Norēķini ar piegādātājiem un darbuzņēmējiem(IEKŠZEME)"/>
    <x v="0"/>
    <s v="(12504) Pamatlīdzekļu avanss (Datortehnika, sakaru pakalp.)"/>
    <x v="34"/>
    <s v="Adaptive, SIA"/>
    <d v="2022-06-13T00:00:00"/>
    <s v="Rēķ ADP 005867,"/>
    <s v="9. Pamatlīdzekļi"/>
    <s v="5238"/>
    <n v="0"/>
    <n v="-1405"/>
    <n v="0"/>
    <s v="C22-42"/>
  </r>
  <r>
    <s v="M22-9153"/>
    <s v="5311 Norēķini ar piegādātājiem un darbuzņēmējiem(IEKŠZEME)"/>
    <x v="0"/>
    <s v="(12504) Pamatlīdzekļu avanss (Datortehnika, sakaru pakalp.)"/>
    <x v="35"/>
    <s v="Adaptive, SIA"/>
    <d v="2022-06-13T00:00:00"/>
    <s v="Rēķ ADP 005868,"/>
    <s v="9. Pamatlīdzekļi"/>
    <s v="5238"/>
    <n v="0"/>
    <n v="-7710"/>
    <n v="0"/>
    <s v="C22-34"/>
  </r>
  <r>
    <s v="M22-9165"/>
    <s v="5311 Norēķini ar piegādātājiem un darbuzņēmējiem(IEKŠZEME)"/>
    <x v="0"/>
    <s v="(74311) Inventārs tehnoloģijām"/>
    <x v="11"/>
    <s v="CAPITAL, A/S"/>
    <d v="2022-06-13T00:00:00"/>
    <s v="Pv CAP 230297,"/>
    <s v="5. Materiāli"/>
    <s v="2312"/>
    <n v="0"/>
    <n v="-298"/>
    <n v="0"/>
    <s v="C22-52"/>
  </r>
  <r>
    <s v="M22-9202"/>
    <s v="5311 Norēķini ar piegādātājiem un darbuzņēmējiem(IEKŠZEME)"/>
    <x v="1"/>
    <s v="(77111) Pasta pakalpojumi"/>
    <x v="74"/>
    <s v="DHL Express Latvia, SIA"/>
    <d v="2022-06-13T00:00:00"/>
    <s v="Rēķ PB015692, Kl.883301626"/>
    <s v="4. Pakalpojumi"/>
    <s v="2210"/>
    <n v="0"/>
    <n v="-246.79"/>
    <n v="0"/>
    <s v="C22-81"/>
  </r>
  <r>
    <s v="M22-9507"/>
    <s v="5311 Norēķini ar piegādātājiem un darbuzņēmējiem(IEKŠZEME)"/>
    <x v="0"/>
    <s v="(12504) Pamatlīdzekļu avanss (Datortehnika, sakaru pakalp.)"/>
    <x v="11"/>
    <s v="ATEA, SIA"/>
    <d v="2022-06-27T00:00:00"/>
    <s v="Rēķ ATE 931457, Rēķ ATE 931457R,"/>
    <s v="9. Pamatlīdzekļi"/>
    <s v="5238"/>
    <n v="0"/>
    <n v="-3718.35"/>
    <n v="0"/>
    <s v="C22-52"/>
  </r>
  <r>
    <s v="M22-9507"/>
    <s v="5311 Norēķini ar piegādātājiem un darbuzņēmējiem(IEKŠZEME)"/>
    <x v="0"/>
    <s v="(71111M) Citi materiāli"/>
    <x v="38"/>
    <s v="ATEA, SIA"/>
    <d v="2022-06-27T00:00:00"/>
    <s v="Rēķ ATE 931457, Rēķ ATE 931457R,"/>
    <s v="5. Materiāli"/>
    <s v="2390"/>
    <n v="0"/>
    <n v="-84.7"/>
    <n v="0"/>
    <s v="C22-93"/>
  </r>
  <r>
    <s v="M22-9509"/>
    <s v="5311 Norēķini ar piegādātājiem un darbuzņēmējiem(IEKŠZEME)"/>
    <x v="2"/>
    <s v="(12503) Pamatlīdzekļu avanss (Pārējie pamatlīdzekļi)"/>
    <x v="6"/>
    <s v="ISKU BALDAI UAB filiāle"/>
    <d v="2022-06-27T00:00:00"/>
    <s v="Rēķ 2220219,"/>
    <s v="9. Pamatlīdzekļi"/>
    <s v="5239"/>
    <n v="0"/>
    <n v="-365.99"/>
    <n v="0"/>
    <s v="C22-32"/>
  </r>
  <r>
    <s v="M22-9513"/>
    <s v="5311 Norēķini ar piegādātājiem un darbuzņēmējiem(IEKŠZEME)"/>
    <x v="0"/>
    <s v="(75512) Programmatūras licenču atjaunošana un uzturēšana"/>
    <x v="75"/>
    <s v="DPA, SIA"/>
    <d v="2022-06-27T00:00:00"/>
    <s v="Rēķ DPA 020673,"/>
    <s v="4. Pakalpojumi"/>
    <s v="2250"/>
    <n v="0"/>
    <n v="-417.04"/>
    <n v="0"/>
    <s v="C22-66"/>
  </r>
  <r>
    <s v="M22-9522"/>
    <s v="5311 Norēķini ar piegādātājiem un darbuzņēmējiem(IEKŠZEME)"/>
    <x v="0"/>
    <s v="(74311) Inventārs tehnoloģijām"/>
    <x v="11"/>
    <s v="CAPITAL, A/S"/>
    <d v="2022-06-27T00:00:00"/>
    <s v="Pv CAP 230852,"/>
    <s v="5. Materiāli"/>
    <s v="2312"/>
    <n v="0"/>
    <n v="-2162.88"/>
    <n v="0"/>
    <s v="C22-52"/>
  </r>
  <r>
    <s v="M22-9526"/>
    <s v="5311 Norēķini ar piegādātājiem un darbuzņēmējiem(IEKŠZEME)"/>
    <x v="2"/>
    <s v="(75824) Telpu un teritorijas apsaimniekošanas pakalpojumi"/>
    <x v="10"/>
    <s v="MJ logi, SIA"/>
    <d v="2022-06-27T00:00:00"/>
    <s v="Rēķ MJ22-1380,"/>
    <s v="4. Pakalpojumi"/>
    <s v="2244"/>
    <n v="0"/>
    <n v="-441.65"/>
    <n v="0"/>
    <s v="C22-25"/>
  </r>
  <r>
    <s v="M22-9638"/>
    <s v="2380 Norēķini par prasībām pret personālu"/>
    <x v="1"/>
    <s v="(23801) Saimnieciskie avansi"/>
    <x v="74"/>
    <s v="Arnis Šeibe"/>
    <d v="2022-06-03T00:00:00"/>
    <s v="PIRKUMS 535549******9595 01.06.2022 799."/>
    <s v="4. Pakalpojumi"/>
    <s v="2239"/>
    <n v="0"/>
    <n v="-970.13"/>
    <n v="0"/>
    <s v="C22-81"/>
  </r>
  <r>
    <s v="M22-9693"/>
    <s v="5311 Norēķini ar piegādātājiem un darbuzņēmējiem(IEKŠZEME)"/>
    <x v="2"/>
    <s v="(74313) Inventārs telpu un teritorijas apsaimniekošanai"/>
    <x v="10"/>
    <s v="KRŪZA, SIA"/>
    <d v="2022-07-04T00:00:00"/>
    <s v="Pv KRU 1211384,"/>
    <s v="5. Materiāli"/>
    <s v="2312"/>
    <n v="0"/>
    <n v="-1278.8599999999999"/>
    <n v="0"/>
    <s v="C22-25"/>
  </r>
  <r>
    <s v="SI22052045207519"/>
    <s v="2191 Avansa maksājumi par precēm un pakalpojumiem(iekšzeme)"/>
    <x v="2"/>
    <s v="(12503) Pamatlīdzekļu avanss (Pārējie pamatlīdzekļi)"/>
    <x v="6"/>
    <s v="IPORT, SIA"/>
    <d v="2022-05-20T00:00:00"/>
    <s v="Avansa rek IN001181,ATMAKSATS/EKKACC/CRD"/>
    <s v="9. Pamatlīdzekļi"/>
    <s v="5239"/>
    <n v="0"/>
    <n v="286"/>
    <n v="0"/>
    <s v="C22-32"/>
  </r>
  <r>
    <s v="-"/>
    <s v="1181 Av. maksājumi par nemateriālajiem aktīviem (datorprogrammām konts 1121)"/>
    <x v="0"/>
    <s v="(11811) Datorprogrammas"/>
    <x v="53"/>
    <s v="-"/>
    <d v="2022-01-01T00:00:00"/>
    <s v="-"/>
    <s v="9. Pamatlīdzekļi"/>
    <s v="5120"/>
    <n v="-13310"/>
    <n v="0"/>
    <n v="-13310"/>
    <s v="C22-40"/>
  </r>
  <r>
    <s v="-"/>
    <s v="1181 Av. maksājumi par nemateriālajiem aktīviem (datorprogrammām konts 1121)"/>
    <x v="0"/>
    <s v="(11811) Datorprogrammas"/>
    <x v="47"/>
    <s v="-"/>
    <d v="2022-01-01T00:00:00"/>
    <s v="-"/>
    <s v="9. Pamatlīdzekļi"/>
    <s v="5120"/>
    <n v="-2904"/>
    <n v="0"/>
    <n v="-2904"/>
    <s v="C22-64"/>
  </r>
  <r>
    <s v="-"/>
    <s v="1181 Av. maksājumi par nemateriālajiem aktīviem (datorprogrammām konts 1121)"/>
    <x v="0"/>
    <s v="(11811) Datorprogrammas"/>
    <x v="47"/>
    <s v="-"/>
    <d v="2022-12-01T00:00:00"/>
    <s v="-"/>
    <s v="9. Pamatlīdzekļi"/>
    <s v="5120"/>
    <n v="-2904"/>
    <n v="0"/>
    <n v="-2904"/>
    <s v="C22-64"/>
  </r>
  <r>
    <s v="-"/>
    <s v="1181 Av. maksājumi par nemateriālajiem aktīviem (datorprogrammām konts 1121)"/>
    <x v="0"/>
    <s v="(11811) Datorprogrammas"/>
    <x v="49"/>
    <s v="-"/>
    <d v="2022-04-01T00:00:00"/>
    <s v="-"/>
    <s v="9. Pamatlīdzekļi"/>
    <s v="5120"/>
    <n v="-3000"/>
    <n v="0"/>
    <n v="-3000"/>
    <s v="C22-65"/>
  </r>
  <r>
    <s v="-"/>
    <s v="1181 Av. maksājumi par nemateriālajiem aktīviem (datorprogrammām konts 1121)"/>
    <x v="0"/>
    <s v="(11811) Datorprogrammas"/>
    <x v="75"/>
    <s v="-"/>
    <d v="2022-04-01T00:00:00"/>
    <s v="-"/>
    <s v="9. Pamatlīdzekļi"/>
    <s v="5120"/>
    <n v="-5142.5"/>
    <n v="0"/>
    <n v="-5142.5"/>
    <s v="C22-66"/>
  </r>
  <r>
    <s v="-"/>
    <s v="1181 Av. maksājumi par nemateriālajiem aktīviem (datorprogrammām konts 1121)"/>
    <x v="0"/>
    <s v="(11811) Datorprogrammas"/>
    <x v="26"/>
    <s v="-"/>
    <d v="2022-06-01T00:00:00"/>
    <s v="-"/>
    <s v="9. Pamatlīdzekļi"/>
    <s v="5120"/>
    <n v="-4356"/>
    <n v="0"/>
    <n v="-4356"/>
    <s v="C22-71"/>
  </r>
  <r>
    <s v="-"/>
    <s v="1181 Av. maksājumi par nemateriālajiem aktīviem (datorprogrammām konts 1121)"/>
    <x v="0"/>
    <s v="(11811) Datorprogrammas"/>
    <x v="7"/>
    <s v="-"/>
    <d v="2022-05-01T00:00:00"/>
    <s v="-"/>
    <s v="9. Pamatlīdzekļi"/>
    <s v="5120"/>
    <n v="-3025"/>
    <n v="0"/>
    <n v="-3025"/>
    <s v="C22-78"/>
  </r>
  <r>
    <s v="-"/>
    <s v="1181 Av. maksājumi par nemateriālajiem aktīviem (datorprogrammām konts 1121)"/>
    <x v="0"/>
    <s v="(11811) Datorprogrammas"/>
    <x v="76"/>
    <s v="-"/>
    <d v="2022-05-01T00:00:00"/>
    <s v="-"/>
    <s v="9. Pamatlīdzekļi"/>
    <s v="5120"/>
    <n v="-2783"/>
    <n v="0"/>
    <n v="-2783"/>
    <s v="C22-82"/>
  </r>
  <r>
    <s v="-"/>
    <s v="1181 Av. maksājumi par nemateriālajiem aktīviem (datorprogrammām konts 1121)"/>
    <x v="0"/>
    <s v="(11811) Datorprogrammas"/>
    <x v="64"/>
    <s v="-"/>
    <d v="2022-04-01T00:00:00"/>
    <s v="-"/>
    <s v="9. Pamatlīdzekļi"/>
    <s v="5120"/>
    <n v="-726"/>
    <n v="0"/>
    <n v="-726"/>
    <s v="C22-92"/>
  </r>
  <r>
    <s v="-"/>
    <s v="1221 Tehnoloģiskās iekārtas un sistēmas"/>
    <x v="4"/>
    <s v="(12212) Ražošanas tehnol. iekārtas un sistēmas"/>
    <x v="72"/>
    <s v="-"/>
    <d v="2022-04-01T00:00:00"/>
    <s v="-"/>
    <s v="9. Pamatlīdzekļi"/>
    <s v="5220"/>
    <n v="-55660"/>
    <n v="0"/>
    <n v="-55660"/>
    <s v="C22-16"/>
  </r>
  <r>
    <s v="-"/>
    <s v="1221 Tehnoloģiskās iekārtas un sistēmas"/>
    <x v="4"/>
    <s v="(12212) Ražošanas tehnol. iekārtas un sistēmas"/>
    <x v="20"/>
    <s v="-"/>
    <d v="2022-07-01T00:00:00"/>
    <s v="-"/>
    <s v="9. Pamatlīdzekļi"/>
    <s v="5220"/>
    <n v="-30250"/>
    <n v="0"/>
    <n v="-30250"/>
    <s v="C22-24"/>
  </r>
  <r>
    <s v="-"/>
    <s v="1221 Tehnoloģiskās iekārtas un sistēmas"/>
    <x v="4"/>
    <s v="(12212) Ražošanas tehnol. iekārtas un sistēmas"/>
    <x v="68"/>
    <s v="-"/>
    <d v="2022-04-01T00:00:00"/>
    <s v="-"/>
    <s v="9. Pamatlīdzekļi"/>
    <s v="5220"/>
    <n v="-14520"/>
    <n v="0"/>
    <n v="-14520"/>
    <s v="C22-38"/>
  </r>
  <r>
    <s v="-"/>
    <s v="1221 Tehnoloģiskās iekārtas un sistēmas"/>
    <x v="3"/>
    <s v="(12212) Ražošanas tehnol. iekārtas un sistēmas"/>
    <x v="62"/>
    <s v="-"/>
    <d v="2022-01-01T00:00:00"/>
    <s v="-"/>
    <s v="9. Pamatlīdzekļi"/>
    <s v="5220"/>
    <n v="-25162.5"/>
    <n v="0"/>
    <n v="-25162.5"/>
    <s v="C22-13"/>
  </r>
  <r>
    <s v="-"/>
    <s v="1221 Tehnoloģiskās iekārtas un sistēmas"/>
    <x v="3"/>
    <s v="(12212) Ražošanas tehnol. iekārtas un sistēmas"/>
    <x v="62"/>
    <s v="-"/>
    <d v="2022-06-01T00:00:00"/>
    <s v="-"/>
    <s v="9. Pamatlīdzekļi"/>
    <s v="5220"/>
    <n v="-17662.5"/>
    <n v="0"/>
    <n v="-17662.5"/>
    <s v="C22-13"/>
  </r>
  <r>
    <s v="-"/>
    <s v="1221 Tehnoloģiskās iekārtas un sistēmas"/>
    <x v="3"/>
    <s v="(12212) Ražošanas tehnol. iekārtas un sistēmas"/>
    <x v="67"/>
    <s v="-"/>
    <d v="2022-01-01T00:00:00"/>
    <s v="-"/>
    <s v="9. Pamatlīdzekļi"/>
    <s v="5220"/>
    <n v="-50180"/>
    <n v="0"/>
    <n v="-50180"/>
    <s v="C22-15"/>
  </r>
  <r>
    <s v="-"/>
    <s v="1221 Tehnoloģiskās iekārtas un sistēmas"/>
    <x v="3"/>
    <s v="(12212) Ražošanas tehnol. iekārtas un sistēmas"/>
    <x v="54"/>
    <s v="-"/>
    <d v="2022-01-01T00:00:00"/>
    <s v="-"/>
    <s v="9. Pamatlīdzekļi"/>
    <s v="5220"/>
    <n v="-4500"/>
    <n v="0"/>
    <n v="-4500"/>
    <s v="C22-22"/>
  </r>
  <r>
    <s v="-"/>
    <s v="1221 Tehnoloģiskās iekārtas un sistēmas"/>
    <x v="3"/>
    <s v="(12212) Ražošanas tehnol. iekārtas un sistēmas"/>
    <x v="54"/>
    <s v="-"/>
    <d v="2022-02-01T00:00:00"/>
    <s v="-"/>
    <s v="9. Pamatlīdzekļi"/>
    <s v="5220"/>
    <n v="-2420"/>
    <n v="0"/>
    <n v="-2420"/>
    <s v="C22-22"/>
  </r>
  <r>
    <s v="-"/>
    <s v="1221 Tehnoloģiskās iekārtas un sistēmas"/>
    <x v="3"/>
    <s v="(12212) Ražošanas tehnol. iekārtas un sistēmas"/>
    <x v="54"/>
    <s v="-"/>
    <d v="2022-05-01T00:00:00"/>
    <s v="-"/>
    <s v="9. Pamatlīdzekļi"/>
    <s v="5220"/>
    <n v="-2420"/>
    <n v="0"/>
    <n v="-2420"/>
    <s v="C22-22"/>
  </r>
  <r>
    <s v="-"/>
    <s v="1221 Tehnoloģiskās iekārtas un sistēmas"/>
    <x v="3"/>
    <s v="(12212) Ražošanas tehnol. iekārtas un sistēmas"/>
    <x v="54"/>
    <s v="-"/>
    <d v="2022-06-01T00:00:00"/>
    <s v="-"/>
    <s v="9. Pamatlīdzekļi"/>
    <s v="5220"/>
    <n v="-4540"/>
    <n v="0"/>
    <n v="-4540"/>
    <s v="C22-22"/>
  </r>
  <r>
    <s v="-"/>
    <s v="1221 Tehnoloģiskās iekārtas un sistēmas"/>
    <x v="3"/>
    <s v="(12212) Ražošanas tehnol. iekārtas un sistēmas"/>
    <x v="54"/>
    <s v="-"/>
    <d v="2022-07-01T00:00:00"/>
    <s v="-"/>
    <s v="9. Pamatlīdzekļi"/>
    <s v="5220"/>
    <n v="-2420"/>
    <n v="0"/>
    <n v="-2420"/>
    <s v="C22-22"/>
  </r>
  <r>
    <s v="-"/>
    <s v="1221 Tehnoloģiskās iekārtas un sistēmas"/>
    <x v="3"/>
    <s v="(12212) Ražošanas tehnol. iekārtas un sistēmas"/>
    <x v="54"/>
    <s v="-"/>
    <d v="2022-10-01T00:00:00"/>
    <s v="-"/>
    <s v="9. Pamatlīdzekļi"/>
    <s v="5220"/>
    <n v="-2420"/>
    <n v="0"/>
    <n v="-2420"/>
    <s v="C22-22"/>
  </r>
  <r>
    <s v="-"/>
    <s v="1221 Tehnoloģiskās iekārtas un sistēmas"/>
    <x v="3"/>
    <s v="(12212) Ražošanas tehnol. iekārtas un sistēmas"/>
    <x v="54"/>
    <s v="-"/>
    <d v="2022-11-01T00:00:00"/>
    <s v="-"/>
    <s v="9. Pamatlīdzekļi"/>
    <s v="5220"/>
    <n v="-2420"/>
    <n v="0"/>
    <n v="-2420"/>
    <s v="C22-22"/>
  </r>
  <r>
    <s v="-"/>
    <s v="1221 Tehnoloģiskās iekārtas un sistēmas"/>
    <x v="3"/>
    <s v="(12212) Ražošanas tehnol. iekārtas un sistēmas"/>
    <x v="77"/>
    <s v="-"/>
    <d v="2022-05-01T00:00:00"/>
    <s v="-"/>
    <s v="9. Pamatlīdzekļi"/>
    <s v="5220"/>
    <n v="-11495"/>
    <n v="0"/>
    <n v="-11495"/>
    <s v="C22-29"/>
  </r>
  <r>
    <s v="-"/>
    <s v="1221 Tehnoloģiskās iekārtas un sistēmas"/>
    <x v="3"/>
    <s v="(12212) Ražošanas tehnol. iekārtas un sistēmas"/>
    <x v="77"/>
    <s v="-"/>
    <d v="2022-11-01T00:00:00"/>
    <s v="-"/>
    <s v="9. Pamatlīdzekļi"/>
    <s v="5220"/>
    <n v="-11495"/>
    <n v="0"/>
    <n v="0"/>
    <s v="C22-29"/>
  </r>
  <r>
    <s v="-"/>
    <s v="1221 Tehnoloģiskās iekārtas un sistēmas"/>
    <x v="3"/>
    <s v="(12212) Ražošanas tehnol. iekārtas un sistēmas"/>
    <x v="78"/>
    <s v="-"/>
    <d v="2022-05-01T00:00:00"/>
    <s v="-"/>
    <s v="9. Pamatlīdzekļi"/>
    <s v="5220"/>
    <n v="-10890"/>
    <n v="0"/>
    <n v="0"/>
    <s v="C22-30"/>
  </r>
  <r>
    <s v="-"/>
    <s v="1221 Tehnoloģiskās iekārtas un sistēmas"/>
    <x v="3"/>
    <s v="(12212) Ražošanas tehnol. iekārtas un sistēmas"/>
    <x v="78"/>
    <s v="-"/>
    <d v="2022-11-01T00:00:00"/>
    <s v="-"/>
    <s v="9. Pamatlīdzekļi"/>
    <s v="5220"/>
    <n v="-10890"/>
    <n v="0"/>
    <n v="0"/>
    <s v="C22-30"/>
  </r>
  <r>
    <s v="-"/>
    <s v="1221 Tehnoloģiskās iekārtas un sistēmas"/>
    <x v="3"/>
    <s v="(12212) Ražošanas tehnol. iekārtas un sistēmas"/>
    <x v="79"/>
    <s v="-"/>
    <d v="2022-02-01T00:00:00"/>
    <s v="-"/>
    <s v="9. Pamatlīdzekļi"/>
    <s v="5220"/>
    <n v="-9680"/>
    <n v="0"/>
    <n v="-9680"/>
    <s v="C22-33"/>
  </r>
  <r>
    <s v="-"/>
    <s v="1221 Tehnoloģiskās iekārtas un sistēmas"/>
    <x v="3"/>
    <s v="(12212) Ražošanas tehnol. iekārtas un sistēmas"/>
    <x v="80"/>
    <s v="-"/>
    <d v="2022-01-01T00:00:00"/>
    <s v="-"/>
    <s v="9. Pamatlīdzekļi"/>
    <s v="5220"/>
    <n v="-3630"/>
    <n v="0"/>
    <n v="-3630"/>
    <s v="C22-39"/>
  </r>
  <r>
    <s v="-"/>
    <s v="1221 Tehnoloģiskās iekārtas un sistēmas"/>
    <x v="3"/>
    <s v="(12212) Ražošanas tehnol. iekārtas un sistēmas"/>
    <x v="80"/>
    <s v="-"/>
    <d v="2022-04-01T00:00:00"/>
    <s v="-"/>
    <s v="9. Pamatlīdzekļi"/>
    <s v="5220"/>
    <n v="-3630"/>
    <n v="0"/>
    <n v="-3630"/>
    <s v="C22-39"/>
  </r>
  <r>
    <s v="-"/>
    <s v="1221 Tehnoloģiskās iekārtas un sistēmas"/>
    <x v="3"/>
    <s v="(12212) Ražošanas tehnol. iekārtas un sistēmas"/>
    <x v="80"/>
    <s v="-"/>
    <d v="2022-07-01T00:00:00"/>
    <s v="-"/>
    <s v="9. Pamatlīdzekļi"/>
    <s v="5220"/>
    <n v="-3630"/>
    <n v="0"/>
    <n v="-3630"/>
    <s v="C22-39"/>
  </r>
  <r>
    <s v="-"/>
    <s v="1221 Tehnoloģiskās iekārtas un sistēmas"/>
    <x v="3"/>
    <s v="(12212) Ražošanas tehnol. iekārtas un sistēmas"/>
    <x v="80"/>
    <s v="-"/>
    <d v="2022-10-01T00:00:00"/>
    <s v="-"/>
    <s v="9. Pamatlīdzekļi"/>
    <s v="5220"/>
    <n v="-3630"/>
    <n v="0"/>
    <n v="-3630"/>
    <s v="C22-39"/>
  </r>
  <r>
    <s v="-"/>
    <s v="1221 Tehnoloģiskās iekārtas un sistēmas"/>
    <x v="3"/>
    <s v="(12212) Ražošanas tehnol. iekārtas un sistēmas"/>
    <x v="65"/>
    <s v="-"/>
    <d v="2022-06-01T00:00:00"/>
    <s v="-"/>
    <s v="9. Pamatlīdzekļi"/>
    <s v="5220"/>
    <n v="-11495"/>
    <n v="0"/>
    <n v="-11495"/>
    <s v="C22-44"/>
  </r>
  <r>
    <s v="-"/>
    <s v="1221 Tehnoloģiskās iekārtas un sistēmas"/>
    <x v="3"/>
    <s v="(12212) Ražošanas tehnol. iekārtas un sistēmas"/>
    <x v="81"/>
    <s v="-"/>
    <d v="2022-01-01T00:00:00"/>
    <s v="-"/>
    <s v="9. Pamatlīdzekļi"/>
    <s v="5220"/>
    <n v="-907.5"/>
    <n v="0"/>
    <n v="-907.5"/>
    <s v="C22-45"/>
  </r>
  <r>
    <s v="-"/>
    <s v="1221 Tehnoloģiskās iekārtas un sistēmas"/>
    <x v="3"/>
    <s v="(12212) Ražošanas tehnol. iekārtas un sistēmas"/>
    <x v="81"/>
    <s v="-"/>
    <d v="2022-02-01T00:00:00"/>
    <s v="-"/>
    <s v="9. Pamatlīdzekļi"/>
    <s v="5220"/>
    <n v="-907.5"/>
    <n v="0"/>
    <n v="-907.5"/>
    <s v="C22-45"/>
  </r>
  <r>
    <s v="-"/>
    <s v="1221 Tehnoloģiskās iekārtas un sistēmas"/>
    <x v="3"/>
    <s v="(12212) Ražošanas tehnol. iekārtas un sistēmas"/>
    <x v="81"/>
    <s v="-"/>
    <d v="2022-03-01T00:00:00"/>
    <s v="-"/>
    <s v="9. Pamatlīdzekļi"/>
    <s v="5220"/>
    <n v="-907.5"/>
    <n v="0"/>
    <n v="-907.5"/>
    <s v="C22-45"/>
  </r>
  <r>
    <s v="-"/>
    <s v="1221 Tehnoloģiskās iekārtas un sistēmas"/>
    <x v="3"/>
    <s v="(12212) Ražošanas tehnol. iekārtas un sistēmas"/>
    <x v="81"/>
    <s v="-"/>
    <d v="2022-04-01T00:00:00"/>
    <s v="-"/>
    <s v="9. Pamatlīdzekļi"/>
    <s v="5220"/>
    <n v="-907.5"/>
    <n v="0"/>
    <n v="-907.5"/>
    <s v="C22-45"/>
  </r>
  <r>
    <s v="-"/>
    <s v="1221 Tehnoloģiskās iekārtas un sistēmas"/>
    <x v="3"/>
    <s v="(12212) Ražošanas tehnol. iekārtas un sistēmas"/>
    <x v="81"/>
    <s v="-"/>
    <d v="2022-05-01T00:00:00"/>
    <s v="-"/>
    <s v="9. Pamatlīdzekļi"/>
    <s v="5220"/>
    <n v="-907.5"/>
    <n v="0"/>
    <n v="-907.5"/>
    <s v="C22-45"/>
  </r>
  <r>
    <s v="-"/>
    <s v="1221 Tehnoloģiskās iekārtas un sistēmas"/>
    <x v="3"/>
    <s v="(12212) Ražošanas tehnol. iekārtas un sistēmas"/>
    <x v="81"/>
    <s v="-"/>
    <d v="2022-06-01T00:00:00"/>
    <s v="-"/>
    <s v="9. Pamatlīdzekļi"/>
    <s v="5220"/>
    <n v="-907.5"/>
    <n v="0"/>
    <n v="-907.5"/>
    <s v="C22-45"/>
  </r>
  <r>
    <s v="-"/>
    <s v="1221 Tehnoloģiskās iekārtas un sistēmas"/>
    <x v="3"/>
    <s v="(12212) Ražošanas tehnol. iekārtas un sistēmas"/>
    <x v="81"/>
    <s v="-"/>
    <d v="2022-07-01T00:00:00"/>
    <s v="-"/>
    <s v="9. Pamatlīdzekļi"/>
    <s v="5220"/>
    <n v="-907.5"/>
    <n v="0"/>
    <n v="-907.5"/>
    <s v="C22-45"/>
  </r>
  <r>
    <s v="-"/>
    <s v="1221 Tehnoloģiskās iekārtas un sistēmas"/>
    <x v="3"/>
    <s v="(12212) Ražošanas tehnol. iekārtas un sistēmas"/>
    <x v="81"/>
    <s v="-"/>
    <d v="2022-08-01T00:00:00"/>
    <s v="-"/>
    <s v="9. Pamatlīdzekļi"/>
    <s v="5220"/>
    <n v="-907.5"/>
    <n v="0"/>
    <n v="-907.5"/>
    <s v="C22-45"/>
  </r>
  <r>
    <s v="-"/>
    <s v="1221 Tehnoloģiskās iekārtas un sistēmas"/>
    <x v="3"/>
    <s v="(12212) Ražošanas tehnol. iekārtas un sistēmas"/>
    <x v="81"/>
    <s v="-"/>
    <d v="2022-09-01T00:00:00"/>
    <s v="-"/>
    <s v="9. Pamatlīdzekļi"/>
    <s v="5220"/>
    <n v="-907.5"/>
    <n v="0"/>
    <n v="-907.5"/>
    <s v="C22-45"/>
  </r>
  <r>
    <s v="-"/>
    <s v="1221 Tehnoloģiskās iekārtas un sistēmas"/>
    <x v="3"/>
    <s v="(12212) Ražošanas tehnol. iekārtas un sistēmas"/>
    <x v="81"/>
    <s v="-"/>
    <d v="2022-10-01T00:00:00"/>
    <s v="-"/>
    <s v="9. Pamatlīdzekļi"/>
    <s v="5220"/>
    <n v="-907.5"/>
    <n v="0"/>
    <n v="-907.5"/>
    <s v="C22-45"/>
  </r>
  <r>
    <s v="-"/>
    <s v="1221 Tehnoloģiskās iekārtas un sistēmas"/>
    <x v="3"/>
    <s v="(12212) Ražošanas tehnol. iekārtas un sistēmas"/>
    <x v="81"/>
    <s v="-"/>
    <d v="2022-11-01T00:00:00"/>
    <s v="-"/>
    <s v="9. Pamatlīdzekļi"/>
    <s v="5220"/>
    <n v="-907.5"/>
    <n v="0"/>
    <n v="-907.5"/>
    <s v="C22-45"/>
  </r>
  <r>
    <s v="-"/>
    <s v="1221 Tehnoloģiskās iekārtas un sistēmas"/>
    <x v="3"/>
    <s v="(12212) Ražošanas tehnol. iekārtas un sistēmas"/>
    <x v="81"/>
    <s v="-"/>
    <d v="2022-12-01T00:00:00"/>
    <s v="-"/>
    <s v="9. Pamatlīdzekļi"/>
    <s v="5220"/>
    <n v="-907.5"/>
    <n v="0"/>
    <n v="-907.5"/>
    <s v="C22-45"/>
  </r>
  <r>
    <s v="-"/>
    <s v="1221 Tehnoloģiskās iekārtas un sistēmas"/>
    <x v="3"/>
    <s v="(12212) Ražošanas tehnol. iekārtas un sistēmas"/>
    <x v="36"/>
    <s v="-"/>
    <d v="2022-02-01T00:00:00"/>
    <s v="-"/>
    <s v="9. Pamatlīdzekļi"/>
    <s v="5220"/>
    <n v="-3781.25"/>
    <n v="0"/>
    <n v="-3781.25"/>
    <s v="C22-53"/>
  </r>
  <r>
    <s v="-"/>
    <s v="1221 Tehnoloģiskās iekārtas un sistēmas"/>
    <x v="3"/>
    <s v="(12212) Ražošanas tehnol. iekārtas un sistēmas"/>
    <x v="36"/>
    <s v="-"/>
    <d v="2022-08-01T00:00:00"/>
    <s v="-"/>
    <s v="9. Pamatlīdzekļi"/>
    <s v="5220"/>
    <n v="-3781.25"/>
    <n v="0"/>
    <n v="-3781.25"/>
    <s v="C22-53"/>
  </r>
  <r>
    <s v="-"/>
    <s v="1221 Tehnoloģiskās iekārtas un sistēmas"/>
    <x v="3"/>
    <s v="(12212) Ražošanas tehnol. iekārtas un sistēmas"/>
    <x v="37"/>
    <s v="-"/>
    <d v="2022-06-01T00:00:00"/>
    <s v="-"/>
    <s v="9. Pamatlīdzekļi"/>
    <s v="5220"/>
    <n v="-7260"/>
    <n v="0"/>
    <n v="-7260"/>
    <s v="C22-54"/>
  </r>
  <r>
    <s v="-"/>
    <s v="1221 Tehnoloģiskās iekārtas un sistēmas"/>
    <x v="3"/>
    <s v="(12212) Ražošanas tehnol. iekārtas un sistēmas"/>
    <x v="50"/>
    <s v="-"/>
    <d v="2022-05-01T00:00:00"/>
    <s v="-"/>
    <s v="9. Pamatlīdzekļi"/>
    <s v="5120"/>
    <n v="-7260"/>
    <n v="0"/>
    <n v="-7260"/>
    <s v="C22-55"/>
  </r>
  <r>
    <s v="-"/>
    <s v="1221 Tehnoloģiskās iekārtas un sistēmas"/>
    <x v="3"/>
    <s v="(12212) Ražošanas tehnol. iekārtas un sistēmas"/>
    <x v="58"/>
    <s v="-"/>
    <d v="2022-01-01T00:00:00"/>
    <s v="-"/>
    <s v="9. Pamatlīdzekļi"/>
    <s v="5220"/>
    <n v="-3630"/>
    <n v="0"/>
    <n v="-3630"/>
    <s v="C22-56"/>
  </r>
  <r>
    <s v="-"/>
    <s v="1221 Tehnoloģiskās iekārtas un sistēmas"/>
    <x v="3"/>
    <s v="(12212) Ražošanas tehnol. iekārtas un sistēmas"/>
    <x v="58"/>
    <s v="-"/>
    <d v="2022-07-01T00:00:00"/>
    <s v="-"/>
    <s v="9. Pamatlīdzekļi"/>
    <s v="5220"/>
    <n v="-3630"/>
    <n v="0"/>
    <n v="-3630"/>
    <s v="C22-56"/>
  </r>
  <r>
    <s v="-"/>
    <s v="1221 Tehnoloģiskās iekārtas un sistēmas"/>
    <x v="3"/>
    <s v="(12212) Ražošanas tehnol. iekārtas un sistēmas"/>
    <x v="82"/>
    <s v="-"/>
    <d v="2022-01-01T00:00:00"/>
    <s v="-"/>
    <s v="9. Pamatlīdzekļi"/>
    <s v="5239"/>
    <n v="-2200"/>
    <n v="0"/>
    <n v="-2200"/>
    <s v="C22-60"/>
  </r>
  <r>
    <s v="-"/>
    <s v="1221 Tehnoloģiskās iekārtas un sistēmas"/>
    <x v="3"/>
    <s v="(12212) Ražošanas tehnol. iekārtas un sistēmas"/>
    <x v="82"/>
    <s v="-"/>
    <d v="2022-05-01T00:00:00"/>
    <s v="-"/>
    <s v="9. Pamatlīdzekļi"/>
    <s v="5239"/>
    <n v="-2200"/>
    <n v="0"/>
    <n v="-2200"/>
    <s v="C22-60"/>
  </r>
  <r>
    <s v="-"/>
    <s v="1221 Tehnoloģiskās iekārtas un sistēmas"/>
    <x v="3"/>
    <s v="(12212) Ražošanas tehnol. iekārtas un sistēmas"/>
    <x v="82"/>
    <s v="-"/>
    <d v="2022-09-01T00:00:00"/>
    <s v="-"/>
    <s v="9. Pamatlīdzekļi"/>
    <s v="5239"/>
    <n v="-2255"/>
    <n v="0"/>
    <n v="-2255"/>
    <s v="C22-60"/>
  </r>
  <r>
    <s v="-"/>
    <s v="1221 Tehnoloģiskās iekārtas un sistēmas"/>
    <x v="5"/>
    <s v="(12212) Ražošanas tehnol. iekārtas un sistēmas"/>
    <x v="69"/>
    <s v="-"/>
    <d v="2022-03-01T00:00:00"/>
    <s v="-"/>
    <s v="9. Pamatlīdzekļi"/>
    <s v="5220"/>
    <n v="-14558.72"/>
    <n v="0"/>
    <n v="-14558.72"/>
    <s v="C22-37"/>
  </r>
  <r>
    <s v="-"/>
    <s v="1221 Tehnoloģiskās iekārtas un sistēmas"/>
    <x v="5"/>
    <s v="(12212) Ražošanas tehnol. iekārtas un sistēmas"/>
    <x v="70"/>
    <s v="-"/>
    <d v="2022-05-01T00:00:00"/>
    <s v="-"/>
    <s v="9. Pamatlīdzekļi"/>
    <s v="5220"/>
    <n v="-9680"/>
    <n v="0"/>
    <n v="-9680"/>
    <s v="C22-47"/>
  </r>
  <r>
    <s v="-"/>
    <s v="1221 Tehnoloģiskās iekārtas un sistēmas"/>
    <x v="5"/>
    <s v="(12212) Ražošanas tehnol. iekārtas un sistēmas"/>
    <x v="61"/>
    <s v="-"/>
    <d v="2022-02-01T00:00:00"/>
    <s v="-"/>
    <s v="9. Pamatlīdzekļi"/>
    <s v="5220"/>
    <n v="-6776"/>
    <n v="0"/>
    <n v="-6776"/>
    <s v="C22-59"/>
  </r>
  <r>
    <s v="-"/>
    <s v="1221 Tehnoloģiskās iekārtas un sistēmas"/>
    <x v="5"/>
    <s v="(12212) Ražošanas tehnol. iekārtas un sistēmas"/>
    <x v="43"/>
    <s v="-"/>
    <d v="2022-07-01T00:00:00"/>
    <s v="-"/>
    <s v="9. Pamatlīdzekļi"/>
    <s v="5220"/>
    <n v="-6050"/>
    <n v="0"/>
    <n v="-6050"/>
    <s v="C22-61"/>
  </r>
  <r>
    <s v="-"/>
    <s v="1221 Tehnoloģiskās iekārtas un sistēmas"/>
    <x v="5"/>
    <s v="(12212) Ražošanas tehnol. iekārtas un sistēmas"/>
    <x v="71"/>
    <s v="-"/>
    <d v="2022-01-01T00:00:00"/>
    <s v="-"/>
    <s v="9. Pamatlīdzekļi"/>
    <s v="5220"/>
    <n v="-4356"/>
    <n v="0"/>
    <n v="-4356"/>
    <s v="C22-70"/>
  </r>
  <r>
    <s v="-"/>
    <s v="1221 Tehnoloģiskās iekārtas un sistēmas"/>
    <x v="1"/>
    <s v="(12212) Ražošanas tehnol. iekārtas un sistēmas"/>
    <x v="22"/>
    <s v="-"/>
    <d v="2022-03-01T00:00:00"/>
    <s v="-"/>
    <s v="9. Pamatlīdzekļi"/>
    <s v="5220"/>
    <n v="-37856"/>
    <n v="0"/>
    <n v="-37856"/>
    <s v="C22-11"/>
  </r>
  <r>
    <s v="-"/>
    <s v="1221 Tehnoloģiskās iekārtas un sistēmas"/>
    <x v="1"/>
    <s v="(12212) Ražošanas tehnol. iekārtas un sistēmas"/>
    <x v="83"/>
    <s v="-"/>
    <d v="2022-05-01T00:00:00"/>
    <s v="-"/>
    <s v="9. Pamatlīdzekļi"/>
    <s v="5220"/>
    <n v="-84700"/>
    <n v="0"/>
    <n v="-84700"/>
    <s v="C22-14"/>
  </r>
  <r>
    <s v="-"/>
    <s v="1221 Tehnoloģiskās iekārtas un sistēmas"/>
    <x v="1"/>
    <s v="(12212) Ražošanas tehnol. iekārtas un sistēmas"/>
    <x v="66"/>
    <s v="-"/>
    <d v="2022-02-01T00:00:00"/>
    <s v="-"/>
    <s v="9. Pamatlīdzekļi"/>
    <s v="5220"/>
    <n v="-50000"/>
    <n v="0"/>
    <n v="-50000"/>
    <s v="C22-18"/>
  </r>
  <r>
    <s v="-"/>
    <s v="1221 Tehnoloģiskās iekārtas un sistēmas"/>
    <x v="1"/>
    <s v="(12212) Ražošanas tehnol. iekārtas un sistēmas"/>
    <x v="84"/>
    <s v="-"/>
    <d v="2022-03-01T00:00:00"/>
    <s v="-"/>
    <s v="9. Pamatlīdzekļi"/>
    <s v="5220"/>
    <n v="-21780"/>
    <n v="0"/>
    <n v="-21780"/>
    <s v="C22-20"/>
  </r>
  <r>
    <s v="-"/>
    <s v="1221 Tehnoloģiskās iekārtas un sistēmas"/>
    <x v="1"/>
    <s v="(12212) Ražošanas tehnol. iekārtas un sistēmas"/>
    <x v="84"/>
    <s v="-"/>
    <d v="2022-10-01T00:00:00"/>
    <s v="-"/>
    <s v="9. Pamatlīdzekļi"/>
    <s v="5220"/>
    <n v="-21780"/>
    <n v="0"/>
    <n v="-21780"/>
    <s v="C22-20"/>
  </r>
  <r>
    <s v="-"/>
    <s v="1221 Tehnoloģiskās iekārtas un sistēmas"/>
    <x v="1"/>
    <s v="(12212) Ražošanas tehnol. iekārtas un sistēmas"/>
    <x v="14"/>
    <s v="-"/>
    <d v="2022-06-01T00:00:00"/>
    <s v="-"/>
    <s v="9. Pamatlīdzekļi"/>
    <s v="5220"/>
    <n v="-32670"/>
    <n v="0"/>
    <n v="-32670"/>
    <s v="C22-23"/>
  </r>
  <r>
    <s v="-"/>
    <s v="1221 Tehnoloģiskās iekārtas un sistēmas"/>
    <x v="1"/>
    <s v="(12212) Ražošanas tehnol. iekārtas un sistēmas"/>
    <x v="17"/>
    <s v="-"/>
    <d v="2022-03-01T00:00:00"/>
    <s v="-"/>
    <s v="9. Pamatlīdzekļi"/>
    <s v="5220"/>
    <n v="-29403"/>
    <n v="0"/>
    <n v="-29403"/>
    <s v="C22-28"/>
  </r>
  <r>
    <s v="-"/>
    <s v="1221 Tehnoloģiskās iekārtas un sistēmas"/>
    <x v="1"/>
    <s v="(12212) Ražošanas tehnol. iekārtas un sistēmas"/>
    <x v="33"/>
    <s v="-"/>
    <d v="2022-07-01T00:00:00"/>
    <s v="-"/>
    <s v="9. Pamatlīdzekļi"/>
    <s v="5220"/>
    <n v="-21175"/>
    <n v="0"/>
    <n v="-21175"/>
    <s v="C22-31"/>
  </r>
  <r>
    <s v="-"/>
    <s v="1221 Tehnoloģiskās iekārtas un sistēmas"/>
    <x v="1"/>
    <s v="(12212) Ražošanas tehnol. iekārtas un sistēmas"/>
    <x v="29"/>
    <s v="-"/>
    <d v="2022-09-01T00:00:00"/>
    <s v="-"/>
    <s v="9. Pamatlīdzekļi"/>
    <s v="5220"/>
    <n v="-12100"/>
    <n v="0"/>
    <n v="-12100"/>
    <s v="C22-41"/>
  </r>
  <r>
    <s v="-"/>
    <s v="1221 Tehnoloģiskās iekārtas un sistēmas"/>
    <x v="1"/>
    <s v="(12212) Ražošanas tehnol. iekārtas un sistēmas"/>
    <x v="85"/>
    <s v="-"/>
    <d v="2022-02-01T00:00:00"/>
    <s v="-"/>
    <s v="9. Pamatlīdzekļi"/>
    <s v="5220"/>
    <n v="-5445"/>
    <n v="0"/>
    <n v="-5445"/>
    <s v="C22-46"/>
  </r>
  <r>
    <s v="-"/>
    <s v="1221 Tehnoloģiskās iekārtas un sistēmas"/>
    <x v="1"/>
    <s v="(12212) Ražošanas tehnol. iekārtas un sistēmas"/>
    <x v="85"/>
    <s v="-"/>
    <d v="2022-11-01T00:00:00"/>
    <s v="-"/>
    <s v="9. Pamatlīdzekļi"/>
    <s v="5220"/>
    <n v="-5445"/>
    <n v="0"/>
    <n v="-5445"/>
    <s v="C22-46"/>
  </r>
  <r>
    <s v="-"/>
    <s v="1221 Tehnoloģiskās iekārtas un sistēmas"/>
    <x v="1"/>
    <s v="(12212) Ražošanas tehnol. iekārtas un sistēmas"/>
    <x v="86"/>
    <s v="-"/>
    <d v="2022-05-01T00:00:00"/>
    <s v="-"/>
    <s v="9. Pamatlīdzekļi"/>
    <s v="5220"/>
    <n v="-9196"/>
    <n v="0"/>
    <n v="-9196"/>
    <s v="C22-48"/>
  </r>
  <r>
    <s v="-"/>
    <s v="1221 Tehnoloģiskās iekārtas un sistēmas"/>
    <x v="1"/>
    <s v="(12212) Ražošanas tehnol. iekārtas un sistēmas"/>
    <x v="30"/>
    <s v="-"/>
    <d v="2022-04-01T00:00:00"/>
    <s v="-"/>
    <s v="9. Pamatlīdzekļi"/>
    <s v="5220"/>
    <n v="-4235"/>
    <n v="0"/>
    <n v="-4235"/>
    <s v="C22-49"/>
  </r>
  <r>
    <s v="-"/>
    <s v="1221 Tehnoloģiskās iekārtas un sistēmas"/>
    <x v="1"/>
    <s v="(12212) Ražošanas tehnol. iekārtas un sistēmas"/>
    <x v="30"/>
    <s v="-"/>
    <d v="2022-11-01T00:00:00"/>
    <s v="-"/>
    <s v="9. Pamatlīdzekļi"/>
    <s v="5220"/>
    <n v="-4235"/>
    <n v="0"/>
    <n v="-4235"/>
    <s v="C22-49"/>
  </r>
  <r>
    <s v="-"/>
    <s v="1221 Tehnoloģiskās iekārtas un sistēmas"/>
    <x v="1"/>
    <s v="(12212) Ražošanas tehnol. iekārtas un sistēmas"/>
    <x v="41"/>
    <s v="-"/>
    <d v="2022-07-01T00:00:00"/>
    <s v="-"/>
    <s v="9. Pamatlīdzekļi"/>
    <s v="5220"/>
    <n v="-8470"/>
    <n v="0"/>
    <n v="-8470"/>
    <s v="C22-50"/>
  </r>
  <r>
    <s v="-"/>
    <s v="1221 Tehnoloģiskās iekārtas un sistēmas"/>
    <x v="1"/>
    <s v="(12212) Ražošanas tehnol. iekārtas un sistēmas"/>
    <x v="87"/>
    <s v="-"/>
    <d v="2022-07-01T00:00:00"/>
    <s v="-"/>
    <s v="9. Pamatlīdzekļi"/>
    <s v="5220"/>
    <n v="-6897"/>
    <n v="0"/>
    <n v="-6897"/>
    <s v="C22-58"/>
  </r>
  <r>
    <s v="-"/>
    <s v="1221 Tehnoloģiskās iekārtas un sistēmas"/>
    <x v="1"/>
    <s v="(12212) Ražošanas tehnol. iekārtas un sistēmas"/>
    <x v="88"/>
    <s v="-"/>
    <d v="2022-05-01T00:00:00"/>
    <s v="-"/>
    <s v="9. Pamatlīdzekļi"/>
    <s v="5220"/>
    <n v="-4961"/>
    <n v="0"/>
    <n v="-4961"/>
    <s v="C22-68"/>
  </r>
  <r>
    <s v="-"/>
    <s v="1221 Tehnoloģiskās iekārtas un sistēmas"/>
    <x v="1"/>
    <s v="(12212) Ražošanas tehnol. iekārtas un sistēmas"/>
    <x v="32"/>
    <s v="-"/>
    <d v="2022-07-01T00:00:00"/>
    <s v="-"/>
    <s v="9. Pamatlīdzekļi"/>
    <s v="5220"/>
    <n v="-3993"/>
    <n v="0"/>
    <n v="-3993"/>
    <s v="C22-74"/>
  </r>
  <r>
    <s v="-"/>
    <s v="1221 Tehnoloģiskās iekārtas un sistēmas"/>
    <x v="1"/>
    <s v="(12212) Ražošanas tehnol. iekārtas un sistēmas"/>
    <x v="89"/>
    <s v="-"/>
    <d v="2022-06-01T00:00:00"/>
    <s v="-"/>
    <s v="9. Pamatlīdzekļi"/>
    <s v="5220"/>
    <n v="-3630"/>
    <n v="0"/>
    <n v="-3630"/>
    <s v="C22-75"/>
  </r>
  <r>
    <s v="-"/>
    <s v="1221 Tehnoloģiskās iekārtas un sistēmas"/>
    <x v="1"/>
    <s v="(12212) Ražošanas tehnol. iekārtas un sistēmas"/>
    <x v="74"/>
    <s v="-"/>
    <d v="2022-05-01T00:00:00"/>
    <s v="-"/>
    <s v="9. Pamatlīdzekļi"/>
    <s v="5220"/>
    <n v="-2783"/>
    <n v="0"/>
    <n v="-2783"/>
    <s v="C22-81"/>
  </r>
  <r>
    <s v="-"/>
    <s v="1221 Tehnoloģiskās iekārtas un sistēmas"/>
    <x v="1"/>
    <s v="(12212) Ražošanas tehnol. iekārtas un sistēmas"/>
    <x v="73"/>
    <s v="-"/>
    <d v="2022-01-01T00:00:00"/>
    <s v="-"/>
    <s v="9. Pamatlīdzekļi"/>
    <s v="5220"/>
    <n v="-2178"/>
    <n v="0"/>
    <n v="-2178"/>
    <s v="C22-84"/>
  </r>
  <r>
    <s v="-"/>
    <s v="1221 Tehnoloģiskās iekārtas un sistēmas"/>
    <x v="1"/>
    <s v="(12212) Ražošanas tehnol. iekārtas un sistēmas"/>
    <x v="40"/>
    <s v="-"/>
    <d v="2022-03-01T00:00:00"/>
    <s v="-"/>
    <s v="9. Pamatlīdzekļi"/>
    <s v="5220"/>
    <n v="-1058.75"/>
    <n v="0"/>
    <n v="-1058.75"/>
    <s v="C22-85"/>
  </r>
  <r>
    <s v="-"/>
    <s v="1221 Tehnoloģiskās iekārtas un sistēmas"/>
    <x v="1"/>
    <s v="(12212) Ražošanas tehnol. iekārtas un sistēmas"/>
    <x v="40"/>
    <s v="-"/>
    <d v="2022-10-01T00:00:00"/>
    <s v="-"/>
    <s v="9. Pamatlīdzekļi"/>
    <s v="5220"/>
    <n v="-1058.75"/>
    <n v="0"/>
    <n v="-1058.75"/>
    <s v="C22-85"/>
  </r>
  <r>
    <s v="-"/>
    <s v="1221 Tehnoloģiskās iekārtas un sistēmas"/>
    <x v="1"/>
    <s v="(12212) Ražošanas tehnol. iekārtas un sistēmas"/>
    <x v="90"/>
    <s v="-"/>
    <d v="2022-02-01T00:00:00"/>
    <s v="-"/>
    <s v="9. Pamatlīdzekļi"/>
    <s v="5220"/>
    <n v="-1936"/>
    <n v="0"/>
    <n v="-1936"/>
    <s v="C22-86"/>
  </r>
  <r>
    <s v="-"/>
    <s v="1221 Tehnoloģiskās iekārtas un sistēmas"/>
    <x v="1"/>
    <s v="(12212) Ražošanas tehnol. iekārtas un sistēmas"/>
    <x v="27"/>
    <s v="-"/>
    <d v="2022-04-01T00:00:00"/>
    <s v="-"/>
    <s v="9. Pamatlīdzekļi"/>
    <s v="5220"/>
    <n v="-1210"/>
    <n v="0"/>
    <n v="-1210"/>
    <s v="C22-89"/>
  </r>
  <r>
    <s v="-"/>
    <s v="1221 Tehnoloģiskās iekārtas un sistēmas"/>
    <x v="0"/>
    <s v="(12211) Tehnoloģiskās iekārtas un sistēmas"/>
    <x v="91"/>
    <s v="-"/>
    <d v="2022-03-01T00:00:00"/>
    <s v="-"/>
    <s v="9. Pamatlīdzekļi"/>
    <s v="5220"/>
    <n v="-12000"/>
    <n v="0"/>
    <n v="-12000"/>
    <s v="C22-43"/>
  </r>
  <r>
    <s v="-"/>
    <s v="1221 Tehnoloģiskās iekārtas un sistēmas"/>
    <x v="0"/>
    <s v="(12211) Tehnoloģiskās iekārtas un sistēmas"/>
    <x v="23"/>
    <s v="-"/>
    <d v="2022-05-01T00:00:00"/>
    <s v="-"/>
    <s v="9. Pamatlīdzekļi"/>
    <s v="5220"/>
    <n v="-6000"/>
    <n v="0"/>
    <n v="-6000"/>
    <s v="C22-62"/>
  </r>
  <r>
    <s v="-"/>
    <s v="1231 Pārējie pamatlīdzekļi un inventārs"/>
    <x v="4"/>
    <s v="(12311) Pārējie pamatlīdzekļi (rēķiniem 12503)"/>
    <x v="92"/>
    <s v="-"/>
    <d v="2022-07-01T00:00:00"/>
    <s v="-"/>
    <s v="9. Pamatlīdzekļi"/>
    <s v="5239"/>
    <n v="-1210"/>
    <n v="0"/>
    <n v="-1210"/>
    <s v="C22-88"/>
  </r>
  <r>
    <s v="-"/>
    <s v="1231 Pārējie pamatlīdzekļi un inventārs"/>
    <x v="1"/>
    <s v="(12311) Pārējie pamatlīdzekļi (rēķiniem 12503)"/>
    <x v="93"/>
    <s v="-"/>
    <d v="2022-09-01T00:00:00"/>
    <s v="-"/>
    <s v="9. Pamatlīdzekļi"/>
    <s v="5239"/>
    <n v="-314600"/>
    <n v="0"/>
    <n v="0"/>
    <s v="C22-96"/>
  </r>
  <r>
    <s v="-"/>
    <s v="1231 Pārējie pamatlīdzekļi un inventārs"/>
    <x v="0"/>
    <s v="(12311) Pārējie pamatlīdzekļi (rēķiniem 12503)"/>
    <x v="31"/>
    <s v="-"/>
    <d v="2022-01-01T00:00:00"/>
    <s v="-"/>
    <s v="9. Pamatlīdzekļi"/>
    <s v="5239"/>
    <n v="-605"/>
    <n v="0"/>
    <n v="-605"/>
    <s v="C22-51"/>
  </r>
  <r>
    <s v="-"/>
    <s v="1231 Pārējie pamatlīdzekļi un inventārs"/>
    <x v="0"/>
    <s v="(12311) Pārējie pamatlīdzekļi (rēķiniem 12503)"/>
    <x v="31"/>
    <s v="-"/>
    <d v="2022-02-01T00:00:00"/>
    <s v="-"/>
    <s v="9. Pamatlīdzekļi"/>
    <s v="5239"/>
    <n v="-605"/>
    <n v="0"/>
    <n v="-605"/>
    <s v="C22-51"/>
  </r>
  <r>
    <s v="-"/>
    <s v="1231 Pārējie pamatlīdzekļi un inventārs"/>
    <x v="0"/>
    <s v="(12311) Pārējie pamatlīdzekļi (rēķiniem 12503)"/>
    <x v="31"/>
    <s v="-"/>
    <d v="2022-03-01T00:00:00"/>
    <s v="-"/>
    <s v="9. Pamatlīdzekļi"/>
    <s v="5239"/>
    <n v="-726"/>
    <n v="0"/>
    <n v="-726"/>
    <s v="C22-51"/>
  </r>
  <r>
    <s v="-"/>
    <s v="1231 Pārējie pamatlīdzekļi un inventārs"/>
    <x v="0"/>
    <s v="(12311) Pārējie pamatlīdzekļi (rēķiniem 12503)"/>
    <x v="31"/>
    <s v="-"/>
    <d v="2022-04-01T00:00:00"/>
    <s v="-"/>
    <s v="9. Pamatlīdzekļi"/>
    <s v="5239"/>
    <n v="-726"/>
    <n v="0"/>
    <n v="-726"/>
    <s v="C22-51"/>
  </r>
  <r>
    <s v="-"/>
    <s v="1231 Pārējie pamatlīdzekļi un inventārs"/>
    <x v="0"/>
    <s v="(12311) Pārējie pamatlīdzekļi (rēķiniem 12503)"/>
    <x v="31"/>
    <s v="-"/>
    <d v="2022-05-01T00:00:00"/>
    <s v="-"/>
    <s v="9. Pamatlīdzekļi"/>
    <s v="5239"/>
    <n v="-726"/>
    <n v="0"/>
    <n v="-726"/>
    <s v="C22-51"/>
  </r>
  <r>
    <s v="-"/>
    <s v="1231 Pārējie pamatlīdzekļi un inventārs"/>
    <x v="0"/>
    <s v="(12311) Pārējie pamatlīdzekļi (rēķiniem 12503)"/>
    <x v="31"/>
    <s v="-"/>
    <d v="2022-06-01T00:00:00"/>
    <s v="-"/>
    <s v="9. Pamatlīdzekļi"/>
    <s v="5239"/>
    <n v="-605"/>
    <n v="0"/>
    <n v="-605"/>
    <s v="C22-51"/>
  </r>
  <r>
    <s v="-"/>
    <s v="1231 Pārējie pamatlīdzekļi un inventārs"/>
    <x v="0"/>
    <s v="(12311) Pārējie pamatlīdzekļi (rēķiniem 12503)"/>
    <x v="31"/>
    <s v="-"/>
    <d v="2022-08-01T00:00:00"/>
    <s v="-"/>
    <s v="9. Pamatlīdzekļi"/>
    <s v="5239"/>
    <n v="-968"/>
    <n v="0"/>
    <n v="-968"/>
    <s v="C22-51"/>
  </r>
  <r>
    <s v="-"/>
    <s v="1231 Pārējie pamatlīdzekļi un inventārs"/>
    <x v="0"/>
    <s v="(12311) Pārējie pamatlīdzekļi (rēķiniem 12503)"/>
    <x v="31"/>
    <s v="-"/>
    <d v="2022-09-01T00:00:00"/>
    <s v="-"/>
    <s v="9. Pamatlīdzekļi"/>
    <s v="5239"/>
    <n v="-968"/>
    <n v="0"/>
    <n v="-968"/>
    <s v="C22-51"/>
  </r>
  <r>
    <s v="-"/>
    <s v="1231 Pārējie pamatlīdzekļi un inventārs"/>
    <x v="0"/>
    <s v="(12311) Pārējie pamatlīdzekļi (rēķiniem 12503)"/>
    <x v="31"/>
    <s v="-"/>
    <d v="2022-10-01T00:00:00"/>
    <s v="-"/>
    <s v="9. Pamatlīdzekļi"/>
    <s v="5239"/>
    <n v="-726"/>
    <n v="0"/>
    <n v="-726"/>
    <s v="C22-51"/>
  </r>
  <r>
    <s v="-"/>
    <s v="1231 Pārējie pamatlīdzekļi un inventārs"/>
    <x v="0"/>
    <s v="(12311) Pārējie pamatlīdzekļi (rēķiniem 12503)"/>
    <x v="31"/>
    <s v="-"/>
    <d v="2022-11-01T00:00:00"/>
    <s v="-"/>
    <s v="9. Pamatlīdzekļi"/>
    <s v="5239"/>
    <n v="-726"/>
    <n v="0"/>
    <n v="-726"/>
    <s v="C22-51"/>
  </r>
  <r>
    <s v="-"/>
    <s v="1231 Pārējie pamatlīdzekļi un inventārs"/>
    <x v="0"/>
    <s v="(12311) Pārējie pamatlīdzekļi (rēķiniem 12503)"/>
    <x v="31"/>
    <s v="-"/>
    <d v="2022-12-01T00:00:00"/>
    <s v="-"/>
    <s v="9. Pamatlīdzekļi"/>
    <s v="5239"/>
    <n v="-968"/>
    <n v="0"/>
    <n v="-968"/>
    <s v="C22-51"/>
  </r>
  <r>
    <s v="-"/>
    <s v="1231 Pārējie pamatlīdzekļi un inventārs"/>
    <x v="0"/>
    <s v="(12311) Pārējie pamatlīdzekļi (rēķiniem 12503)"/>
    <x v="24"/>
    <s v="-"/>
    <d v="2022-02-01T00:00:00"/>
    <s v="-"/>
    <s v="9. Pamatlīdzekļi"/>
    <s v="5239"/>
    <n v="-1250"/>
    <n v="0"/>
    <n v="-1250"/>
    <s v="C22-57"/>
  </r>
  <r>
    <s v="-"/>
    <s v="1231 Pārējie pamatlīdzekļi un inventārs"/>
    <x v="0"/>
    <s v="(12311) Pārējie pamatlīdzekļi (rēķiniem 12503)"/>
    <x v="24"/>
    <s v="-"/>
    <d v="2022-05-01T00:00:00"/>
    <s v="-"/>
    <s v="9. Pamatlīdzekļi"/>
    <s v="5239"/>
    <n v="-1250"/>
    <n v="0"/>
    <n v="-1250"/>
    <s v="C22-57"/>
  </r>
  <r>
    <s v="-"/>
    <s v="1231 Pārējie pamatlīdzekļi un inventārs"/>
    <x v="0"/>
    <s v="(12311) Pārējie pamatlīdzekļi (rēķiniem 12503)"/>
    <x v="24"/>
    <s v="-"/>
    <d v="2022-08-01T00:00:00"/>
    <s v="-"/>
    <s v="9. Pamatlīdzekļi"/>
    <s v="5239"/>
    <n v="-1250"/>
    <n v="0"/>
    <n v="-1250"/>
    <s v="C22-57"/>
  </r>
  <r>
    <s v="-"/>
    <s v="1231 Pārējie pamatlīdzekļi un inventārs"/>
    <x v="0"/>
    <s v="(12311) Pārējie pamatlīdzekļi (rēķiniem 12503)"/>
    <x v="24"/>
    <s v="-"/>
    <d v="2022-11-01T00:00:00"/>
    <s v="-"/>
    <s v="9. Pamatlīdzekļi"/>
    <s v="5239"/>
    <n v="-1250"/>
    <n v="0"/>
    <n v="-1250"/>
    <s v="C22-57"/>
  </r>
  <r>
    <s v="-"/>
    <s v="1231 Pārējie pamatlīdzekļi un inventārs"/>
    <x v="0"/>
    <s v="(12311) Pārējie pamatlīdzekļi (rēķiniem 12503)"/>
    <x v="0"/>
    <s v="-"/>
    <d v="2022-01-01T00:00:00"/>
    <s v="-"/>
    <s v="9. Pamatlīdzekļi"/>
    <s v="5239"/>
    <n v="-484"/>
    <n v="0"/>
    <n v="-484"/>
    <s v="C22-63"/>
  </r>
  <r>
    <s v="-"/>
    <s v="1231 Pārējie pamatlīdzekļi un inventārs"/>
    <x v="0"/>
    <s v="(12311) Pārējie pamatlīdzekļi (rēķiniem 12503)"/>
    <x v="0"/>
    <s v="-"/>
    <d v="2022-02-01T00:00:00"/>
    <s v="-"/>
    <s v="9. Pamatlīdzekļi"/>
    <s v="5239"/>
    <n v="-484"/>
    <n v="0"/>
    <n v="-484"/>
    <s v="C22-63"/>
  </r>
  <r>
    <s v="-"/>
    <s v="1231 Pārējie pamatlīdzekļi un inventārs"/>
    <x v="0"/>
    <s v="(12311) Pārējie pamatlīdzekļi (rēķiniem 12503)"/>
    <x v="0"/>
    <s v="-"/>
    <d v="2022-03-01T00:00:00"/>
    <s v="-"/>
    <s v="9. Pamatlīdzekļi"/>
    <s v="5239"/>
    <n v="-484"/>
    <n v="0"/>
    <n v="-484"/>
    <s v="C22-63"/>
  </r>
  <r>
    <s v="-"/>
    <s v="1231 Pārējie pamatlīdzekļi un inventārs"/>
    <x v="0"/>
    <s v="(12311) Pārējie pamatlīdzekļi (rēķiniem 12503)"/>
    <x v="0"/>
    <s v="-"/>
    <d v="2022-04-01T00:00:00"/>
    <s v="-"/>
    <s v="9. Pamatlīdzekļi"/>
    <s v="5239"/>
    <n v="-484"/>
    <n v="0"/>
    <n v="-484"/>
    <s v="C22-63"/>
  </r>
  <r>
    <s v="-"/>
    <s v="1231 Pārējie pamatlīdzekļi un inventārs"/>
    <x v="0"/>
    <s v="(12311) Pārējie pamatlīdzekļi (rēķiniem 12503)"/>
    <x v="0"/>
    <s v="-"/>
    <d v="2022-05-01T00:00:00"/>
    <s v="-"/>
    <s v="9. Pamatlīdzekļi"/>
    <s v="5239"/>
    <n v="-484"/>
    <n v="0"/>
    <n v="-484"/>
    <s v="C22-63"/>
  </r>
  <r>
    <s v="-"/>
    <s v="1231 Pārējie pamatlīdzekļi un inventārs"/>
    <x v="0"/>
    <s v="(12311) Pārējie pamatlīdzekļi (rēķiniem 12503)"/>
    <x v="0"/>
    <s v="-"/>
    <d v="2022-06-01T00:00:00"/>
    <s v="-"/>
    <s v="9. Pamatlīdzekļi"/>
    <s v="5239"/>
    <n v="-484"/>
    <n v="0"/>
    <n v="-484"/>
    <s v="C22-63"/>
  </r>
  <r>
    <s v="-"/>
    <s v="1231 Pārējie pamatlīdzekļi un inventārs"/>
    <x v="0"/>
    <s v="(12311) Pārējie pamatlīdzekļi (rēķiniem 12503)"/>
    <x v="0"/>
    <s v="-"/>
    <d v="2022-07-01T00:00:00"/>
    <s v="-"/>
    <s v="9. Pamatlīdzekļi"/>
    <s v="5239"/>
    <n v="-484"/>
    <n v="0"/>
    <n v="-484"/>
    <s v="C22-63"/>
  </r>
  <r>
    <s v="-"/>
    <s v="1231 Pārējie pamatlīdzekļi un inventārs"/>
    <x v="0"/>
    <s v="(12311) Pārējie pamatlīdzekļi (rēķiniem 12503)"/>
    <x v="0"/>
    <s v="-"/>
    <d v="2022-08-01T00:00:00"/>
    <s v="-"/>
    <s v="9. Pamatlīdzekļi"/>
    <s v="5239"/>
    <n v="-484"/>
    <n v="0"/>
    <n v="-484"/>
    <s v="C22-63"/>
  </r>
  <r>
    <s v="-"/>
    <s v="1231 Pārējie pamatlīdzekļi un inventārs"/>
    <x v="0"/>
    <s v="(12311) Pārējie pamatlīdzekļi (rēķiniem 12503)"/>
    <x v="0"/>
    <s v="-"/>
    <d v="2022-09-01T00:00:00"/>
    <s v="-"/>
    <s v="9. Pamatlīdzekļi"/>
    <s v="5239"/>
    <n v="-484"/>
    <n v="0"/>
    <n v="-484"/>
    <s v="C22-63"/>
  </r>
  <r>
    <s v="-"/>
    <s v="1231 Pārējie pamatlīdzekļi un inventārs"/>
    <x v="0"/>
    <s v="(12311) Pārējie pamatlīdzekļi (rēķiniem 12503)"/>
    <x v="0"/>
    <s v="-"/>
    <d v="2022-10-01T00:00:00"/>
    <s v="-"/>
    <s v="9. Pamatlīdzekļi"/>
    <s v="5239"/>
    <n v="-484"/>
    <n v="0"/>
    <n v="-484"/>
    <s v="C22-63"/>
  </r>
  <r>
    <s v="-"/>
    <s v="1231 Pārējie pamatlīdzekļi un inventārs"/>
    <x v="0"/>
    <s v="(12311) Pārējie pamatlīdzekļi (rēķiniem 12503)"/>
    <x v="0"/>
    <s v="-"/>
    <d v="2022-11-01T00:00:00"/>
    <s v="-"/>
    <s v="9. Pamatlīdzekļi"/>
    <s v="5239"/>
    <n v="-484"/>
    <n v="0"/>
    <n v="-484"/>
    <s v="C22-63"/>
  </r>
  <r>
    <s v="-"/>
    <s v="1231 Pārējie pamatlīdzekļi un inventārs"/>
    <x v="0"/>
    <s v="(12311) Pārējie pamatlīdzekļi (rēķiniem 12503)"/>
    <x v="0"/>
    <s v="-"/>
    <d v="2022-12-01T00:00:00"/>
    <s v="-"/>
    <s v="9. Pamatlīdzekļi"/>
    <s v="5239"/>
    <n v="-484"/>
    <n v="0"/>
    <n v="-484"/>
    <s v="C22-63"/>
  </r>
  <r>
    <s v="-"/>
    <s v="1231 Pārējie pamatlīdzekļi un inventārs"/>
    <x v="0"/>
    <s v="(12311) Pārējie pamatlīdzekļi (rēķiniem 12503)"/>
    <x v="39"/>
    <s v="-"/>
    <d v="2022-03-01T00:00:00"/>
    <s v="-"/>
    <s v="9. Pamatlīdzekļi"/>
    <s v="5239"/>
    <n v="-4719"/>
    <n v="0"/>
    <n v="-4719"/>
    <s v="C22-69"/>
  </r>
  <r>
    <s v="-"/>
    <s v="1231 Pārējie pamatlīdzekļi un inventārs"/>
    <x v="0"/>
    <s v="(12311) Pārējie pamatlīdzekļi (rēķiniem 12503)"/>
    <x v="21"/>
    <s v="-"/>
    <d v="2022-02-01T00:00:00"/>
    <s v="-"/>
    <s v="9. Pamatlīdzekļi"/>
    <s v="5239"/>
    <n v="-847"/>
    <n v="0"/>
    <n v="-847"/>
    <s v="C22-77"/>
  </r>
  <r>
    <s v="-"/>
    <s v="1231 Pārējie pamatlīdzekļi un inventārs"/>
    <x v="0"/>
    <s v="(12311) Pārējie pamatlīdzekļi (rēķiniem 12503)"/>
    <x v="21"/>
    <s v="-"/>
    <d v="2022-06-01T00:00:00"/>
    <s v="-"/>
    <s v="9. Pamatlīdzekļi"/>
    <s v="5239"/>
    <n v="-847"/>
    <n v="0"/>
    <n v="-847"/>
    <s v="C22-77"/>
  </r>
  <r>
    <s v="-"/>
    <s v="1231 Pārējie pamatlīdzekļi un inventārs"/>
    <x v="0"/>
    <s v="(12311) Pārējie pamatlīdzekļi (rēķiniem 12503)"/>
    <x v="21"/>
    <s v="-"/>
    <d v="2022-10-01T00:00:00"/>
    <s v="-"/>
    <s v="9. Pamatlīdzekļi"/>
    <s v="5239"/>
    <n v="-1694"/>
    <n v="0"/>
    <n v="-1694"/>
    <s v="C22-77"/>
  </r>
  <r>
    <s v="-"/>
    <s v="1231 Pārējie pamatlīdzekļi un inventārs"/>
    <x v="0"/>
    <s v="(12311) Pārējie pamatlīdzekļi (rēķiniem 12503)"/>
    <x v="60"/>
    <s v="-"/>
    <d v="2022-01-01T00:00:00"/>
    <s v="-"/>
    <s v="9. Pamatlīdzekļi"/>
    <s v="5239"/>
    <n v="-3025"/>
    <n v="0"/>
    <n v="-3025"/>
    <s v="C22-79"/>
  </r>
  <r>
    <s v="-"/>
    <s v="1231 Pārējie pamatlīdzekļi un inventārs"/>
    <x v="0"/>
    <s v="(12311) Pārējie pamatlīdzekļi (rēķiniem 12503)"/>
    <x v="94"/>
    <s v="-"/>
    <d v="2022-02-01T00:00:00"/>
    <s v="-"/>
    <s v="9. Pamatlīdzekļi"/>
    <s v="5239"/>
    <n v="-242"/>
    <n v="0"/>
    <n v="-242"/>
    <s v="C22-91"/>
  </r>
  <r>
    <s v="-"/>
    <s v="1231 Pārējie pamatlīdzekļi un inventārs"/>
    <x v="0"/>
    <s v="(12311) Pārējie pamatlīdzekļi (rēķiniem 12503)"/>
    <x v="94"/>
    <s v="-"/>
    <d v="2022-08-01T00:00:00"/>
    <s v="-"/>
    <s v="9. Pamatlīdzekļi"/>
    <s v="5239"/>
    <n v="-242"/>
    <n v="0"/>
    <n v="-242"/>
    <s v="C22-91"/>
  </r>
  <r>
    <s v="-"/>
    <s v="1231 Pārējie pamatlīdzekļi un inventārs"/>
    <x v="0"/>
    <s v="(12311) Pārējie pamatlīdzekļi (rēķiniem 12503)"/>
    <x v="94"/>
    <s v="-"/>
    <d v="2022-12-01T00:00:00"/>
    <s v="-"/>
    <s v="9. Pamatlīdzekļi"/>
    <s v="5239"/>
    <n v="-242"/>
    <n v="0"/>
    <n v="-242"/>
    <s v="C22-91"/>
  </r>
  <r>
    <s v="-"/>
    <s v="1231 Pārējie pamatlīdzekļi un inventārs"/>
    <x v="0"/>
    <s v="(12311) Pārējie pamatlīdzekļi (rēķiniem 12503)"/>
    <x v="38"/>
    <s v="-"/>
    <d v="2022-03-01T00:00:00"/>
    <s v="-"/>
    <s v="9. Pamatlīdzekļi"/>
    <s v="5239"/>
    <n v="-484"/>
    <n v="0"/>
    <n v="-484"/>
    <s v="C22-93"/>
  </r>
  <r>
    <s v="-"/>
    <s v="1231 Pārējie pamatlīdzekļi un inventārs"/>
    <x v="0"/>
    <s v="(12311) Pārējie pamatlīdzekļi (rēķiniem 12503)"/>
    <x v="95"/>
    <s v="-"/>
    <d v="2022-02-01T00:00:00"/>
    <s v="-"/>
    <s v="9. Pamatlīdzekļi"/>
    <s v="5239"/>
    <n v="-363"/>
    <n v="0"/>
    <n v="-363"/>
    <s v="C22-94"/>
  </r>
  <r>
    <s v="-"/>
    <s v="1231 Pārējie pamatlīdzekļi un inventārs"/>
    <x v="2"/>
    <s v="(12311) Pārējie pamatlīdzekļi (rēķiniem 12503)"/>
    <x v="18"/>
    <s v="-"/>
    <d v="2022-06-01T00:00:00"/>
    <s v="-"/>
    <s v="9. Pamatlīdzekļi"/>
    <s v="5250"/>
    <n v="-181500"/>
    <n v="0"/>
    <n v="-156968.68"/>
    <s v="C22-12"/>
  </r>
  <r>
    <s v="-"/>
    <s v="1231 Pārējie pamatlīdzekļi un inventārs"/>
    <x v="2"/>
    <s v="(12311) Pārējie pamatlīdzekļi (rēķiniem 12503)"/>
    <x v="10"/>
    <s v="-"/>
    <d v="2022-01-01T00:00:00"/>
    <s v="-"/>
    <s v="9. Pamatlīdzekļi"/>
    <s v="5250"/>
    <n v="-2420"/>
    <n v="0"/>
    <n v="-2420"/>
    <s v="C22-25"/>
  </r>
  <r>
    <s v="-"/>
    <s v="1231 Pārējie pamatlīdzekļi un inventārs"/>
    <x v="2"/>
    <s v="(12311) Pārējie pamatlīdzekļi (rēķiniem 12503)"/>
    <x v="10"/>
    <s v="-"/>
    <d v="2022-02-01T00:00:00"/>
    <s v="-"/>
    <s v="9. Pamatlīdzekļi"/>
    <s v="5250"/>
    <n v="-2420"/>
    <n v="0"/>
    <n v="-2420"/>
    <s v="C22-25"/>
  </r>
  <r>
    <s v="-"/>
    <s v="1231 Pārējie pamatlīdzekļi un inventārs"/>
    <x v="2"/>
    <s v="(12311) Pārējie pamatlīdzekļi (rēķiniem 12503)"/>
    <x v="10"/>
    <s v="-"/>
    <d v="2022-03-01T00:00:00"/>
    <s v="-"/>
    <s v="9. Pamatlīdzekļi"/>
    <s v="5250"/>
    <n v="-2420"/>
    <n v="0"/>
    <n v="-2420"/>
    <s v="C22-25"/>
  </r>
  <r>
    <s v="-"/>
    <s v="1231 Pārējie pamatlīdzekļi un inventārs"/>
    <x v="2"/>
    <s v="(12311) Pārējie pamatlīdzekļi (rēķiniem 12503)"/>
    <x v="10"/>
    <s v="-"/>
    <d v="2022-04-01T00:00:00"/>
    <s v="-"/>
    <s v="9. Pamatlīdzekļi"/>
    <s v="5250"/>
    <n v="-2420"/>
    <n v="0"/>
    <n v="-2420"/>
    <s v="C22-25"/>
  </r>
  <r>
    <s v="-"/>
    <s v="1231 Pārējie pamatlīdzekļi un inventārs"/>
    <x v="2"/>
    <s v="(12311) Pārējie pamatlīdzekļi (rēķiniem 12503)"/>
    <x v="10"/>
    <s v="-"/>
    <d v="2022-05-01T00:00:00"/>
    <s v="-"/>
    <s v="9. Pamatlīdzekļi"/>
    <s v="5250"/>
    <n v="-2420"/>
    <n v="0"/>
    <n v="-2420"/>
    <s v="C22-25"/>
  </r>
  <r>
    <s v="-"/>
    <s v="1231 Pārējie pamatlīdzekļi un inventārs"/>
    <x v="2"/>
    <s v="(12311) Pārējie pamatlīdzekļi (rēķiniem 12503)"/>
    <x v="10"/>
    <s v="-"/>
    <d v="2022-06-01T00:00:00"/>
    <s v="-"/>
    <s v="9. Pamatlīdzekļi"/>
    <s v="5250"/>
    <n v="-2420"/>
    <n v="0"/>
    <n v="-2420"/>
    <s v="C22-25"/>
  </r>
  <r>
    <s v="-"/>
    <s v="1231 Pārējie pamatlīdzekļi un inventārs"/>
    <x v="2"/>
    <s v="(12311) Pārējie pamatlīdzekļi (rēķiniem 12503)"/>
    <x v="10"/>
    <s v="-"/>
    <d v="2022-07-01T00:00:00"/>
    <s v="-"/>
    <s v="9. Pamatlīdzekļi"/>
    <s v="5250"/>
    <n v="-2420"/>
    <n v="0"/>
    <n v="-2420"/>
    <s v="C22-25"/>
  </r>
  <r>
    <s v="-"/>
    <s v="1231 Pārējie pamatlīdzekļi un inventārs"/>
    <x v="2"/>
    <s v="(12311) Pārējie pamatlīdzekļi (rēķiniem 12503)"/>
    <x v="10"/>
    <s v="-"/>
    <d v="2022-08-01T00:00:00"/>
    <s v="-"/>
    <s v="9. Pamatlīdzekļi"/>
    <s v="5250"/>
    <n v="-2420"/>
    <n v="0"/>
    <n v="-2420"/>
    <s v="C22-25"/>
  </r>
  <r>
    <s v="-"/>
    <s v="1231 Pārējie pamatlīdzekļi un inventārs"/>
    <x v="2"/>
    <s v="(12311) Pārējie pamatlīdzekļi (rēķiniem 12503)"/>
    <x v="10"/>
    <s v="-"/>
    <d v="2022-09-01T00:00:00"/>
    <s v="-"/>
    <s v="9. Pamatlīdzekļi"/>
    <s v="5250"/>
    <n v="-2420"/>
    <n v="0"/>
    <n v="-2420"/>
    <s v="C22-25"/>
  </r>
  <r>
    <s v="-"/>
    <s v="1231 Pārējie pamatlīdzekļi un inventārs"/>
    <x v="2"/>
    <s v="(12311) Pārējie pamatlīdzekļi (rēķiniem 12503)"/>
    <x v="10"/>
    <s v="-"/>
    <d v="2022-10-01T00:00:00"/>
    <s v="-"/>
    <s v="9. Pamatlīdzekļi"/>
    <s v="5250"/>
    <n v="-2420"/>
    <n v="0"/>
    <n v="-2420"/>
    <s v="C22-25"/>
  </r>
  <r>
    <s v="-"/>
    <s v="1231 Pārējie pamatlīdzekļi un inventārs"/>
    <x v="2"/>
    <s v="(12311) Pārējie pamatlīdzekļi (rēķiniem 12503)"/>
    <x v="10"/>
    <s v="-"/>
    <d v="2022-11-01T00:00:00"/>
    <s v="-"/>
    <s v="9. Pamatlīdzekļi"/>
    <s v="5250"/>
    <n v="-2420"/>
    <n v="0"/>
    <n v="-2420"/>
    <s v="C22-25"/>
  </r>
  <r>
    <s v="-"/>
    <s v="1231 Pārējie pamatlīdzekļi un inventārs"/>
    <x v="2"/>
    <s v="(12311) Pārējie pamatlīdzekļi (rēķiniem 12503)"/>
    <x v="10"/>
    <s v="-"/>
    <d v="2022-12-01T00:00:00"/>
    <s v="-"/>
    <s v="9. Pamatlīdzekļi"/>
    <s v="5250"/>
    <n v="-3630"/>
    <n v="0"/>
    <n v="-3630"/>
    <s v="C22-25"/>
  </r>
  <r>
    <s v="-"/>
    <s v="1231 Pārējie pamatlīdzekļi un inventārs"/>
    <x v="2"/>
    <s v="(12311) Pārējie pamatlīdzekļi (rēķiniem 12503)"/>
    <x v="9"/>
    <s v="-"/>
    <d v="2022-01-01T00:00:00"/>
    <s v="-"/>
    <s v="9. Pamatlīdzekļi"/>
    <s v="5250"/>
    <n v="-2420"/>
    <n v="0"/>
    <n v="-2420"/>
    <s v="C22-26"/>
  </r>
  <r>
    <s v="-"/>
    <s v="1231 Pārējie pamatlīdzekļi un inventārs"/>
    <x v="2"/>
    <s v="(12311) Pārējie pamatlīdzekļi (rēķiniem 12503)"/>
    <x v="9"/>
    <s v="-"/>
    <d v="2022-02-01T00:00:00"/>
    <s v="-"/>
    <s v="9. Pamatlīdzekļi"/>
    <s v="5250"/>
    <n v="-2420"/>
    <n v="0"/>
    <n v="-2420"/>
    <s v="C22-26"/>
  </r>
  <r>
    <s v="-"/>
    <s v="1231 Pārējie pamatlīdzekļi un inventārs"/>
    <x v="2"/>
    <s v="(12311) Pārējie pamatlīdzekļi (rēķiniem 12503)"/>
    <x v="9"/>
    <s v="-"/>
    <d v="2022-03-01T00:00:00"/>
    <s v="-"/>
    <s v="9. Pamatlīdzekļi"/>
    <s v="5250"/>
    <n v="-2420"/>
    <n v="0"/>
    <n v="-2420"/>
    <s v="C22-26"/>
  </r>
  <r>
    <s v="-"/>
    <s v="1231 Pārējie pamatlīdzekļi un inventārs"/>
    <x v="2"/>
    <s v="(12311) Pārējie pamatlīdzekļi (rēķiniem 12503)"/>
    <x v="9"/>
    <s v="-"/>
    <d v="2022-04-01T00:00:00"/>
    <s v="-"/>
    <s v="9. Pamatlīdzekļi"/>
    <s v="5250"/>
    <n v="-2420"/>
    <n v="0"/>
    <n v="-2420"/>
    <s v="C22-26"/>
  </r>
  <r>
    <s v="-"/>
    <s v="1231 Pārējie pamatlīdzekļi un inventārs"/>
    <x v="2"/>
    <s v="(12311) Pārējie pamatlīdzekļi (rēķiniem 12503)"/>
    <x v="9"/>
    <s v="-"/>
    <d v="2022-05-01T00:00:00"/>
    <s v="-"/>
    <s v="9. Pamatlīdzekļi"/>
    <s v="5250"/>
    <n v="-2420"/>
    <n v="0"/>
    <n v="-2420"/>
    <s v="C22-26"/>
  </r>
  <r>
    <s v="-"/>
    <s v="1231 Pārējie pamatlīdzekļi un inventārs"/>
    <x v="2"/>
    <s v="(12311) Pārējie pamatlīdzekļi (rēķiniem 12503)"/>
    <x v="9"/>
    <s v="-"/>
    <d v="2022-06-01T00:00:00"/>
    <s v="-"/>
    <s v="9. Pamatlīdzekļi"/>
    <s v="5250"/>
    <n v="-2420"/>
    <n v="0"/>
    <n v="-2420"/>
    <s v="C22-26"/>
  </r>
  <r>
    <s v="-"/>
    <s v="1231 Pārējie pamatlīdzekļi un inventārs"/>
    <x v="2"/>
    <s v="(12311) Pārējie pamatlīdzekļi (rēķiniem 12503)"/>
    <x v="9"/>
    <s v="-"/>
    <d v="2022-07-01T00:00:00"/>
    <s v="-"/>
    <s v="9. Pamatlīdzekļi"/>
    <s v="5250"/>
    <n v="-2420"/>
    <n v="0"/>
    <n v="-2420"/>
    <s v="C22-26"/>
  </r>
  <r>
    <s v="-"/>
    <s v="1231 Pārējie pamatlīdzekļi un inventārs"/>
    <x v="2"/>
    <s v="(12311) Pārējie pamatlīdzekļi (rēķiniem 12503)"/>
    <x v="9"/>
    <s v="-"/>
    <d v="2022-08-01T00:00:00"/>
    <s v="-"/>
    <s v="9. Pamatlīdzekļi"/>
    <s v="5250"/>
    <n v="-2420"/>
    <n v="0"/>
    <n v="-2420"/>
    <s v="C22-26"/>
  </r>
  <r>
    <s v="-"/>
    <s v="1231 Pārējie pamatlīdzekļi un inventārs"/>
    <x v="2"/>
    <s v="(12311) Pārējie pamatlīdzekļi (rēķiniem 12503)"/>
    <x v="9"/>
    <s v="-"/>
    <d v="2022-09-01T00:00:00"/>
    <s v="-"/>
    <s v="9. Pamatlīdzekļi"/>
    <s v="5250"/>
    <n v="-2420"/>
    <n v="0"/>
    <n v="-2420"/>
    <s v="C22-26"/>
  </r>
  <r>
    <s v="-"/>
    <s v="1231 Pārējie pamatlīdzekļi un inventārs"/>
    <x v="2"/>
    <s v="(12311) Pārējie pamatlīdzekļi (rēķiniem 12503)"/>
    <x v="9"/>
    <s v="-"/>
    <d v="2022-10-01T00:00:00"/>
    <s v="-"/>
    <s v="9. Pamatlīdzekļi"/>
    <s v="5250"/>
    <n v="-2420"/>
    <n v="0"/>
    <n v="-2420"/>
    <s v="C22-26"/>
  </r>
  <r>
    <s v="-"/>
    <s v="1231 Pārējie pamatlīdzekļi un inventārs"/>
    <x v="2"/>
    <s v="(12311) Pārējie pamatlīdzekļi (rēķiniem 12503)"/>
    <x v="9"/>
    <s v="-"/>
    <d v="2022-11-01T00:00:00"/>
    <s v="-"/>
    <s v="9. Pamatlīdzekļi"/>
    <s v="5250"/>
    <n v="-2420"/>
    <n v="0"/>
    <n v="-2420"/>
    <s v="C22-26"/>
  </r>
  <r>
    <s v="-"/>
    <s v="1231 Pārējie pamatlīdzekļi un inventārs"/>
    <x v="2"/>
    <s v="(12311) Pārējie pamatlīdzekļi (rēķiniem 12503)"/>
    <x v="9"/>
    <s v="-"/>
    <d v="2022-12-01T00:00:00"/>
    <s v="-"/>
    <s v="9. Pamatlīdzekļi"/>
    <s v="5250"/>
    <n v="-3630"/>
    <n v="0"/>
    <n v="-3630"/>
    <s v="C22-26"/>
  </r>
  <r>
    <s v="-"/>
    <s v="1231 Pārējie pamatlīdzekļi un inventārs"/>
    <x v="2"/>
    <s v="(12311) Pārējie pamatlīdzekļi (rēķiniem 12503)"/>
    <x v="28"/>
    <s v="-"/>
    <d v="2022-05-01T00:00:00"/>
    <s v="-"/>
    <s v="9. Pamatlīdzekļi"/>
    <s v="5250"/>
    <n v="-14520"/>
    <n v="0"/>
    <n v="-14520"/>
    <s v="C22-27"/>
  </r>
  <r>
    <s v="-"/>
    <s v="1231 Pārējie pamatlīdzekļi un inventārs"/>
    <x v="2"/>
    <s v="(12311) Pārējie pamatlīdzekļi (rēķiniem 12503)"/>
    <x v="28"/>
    <s v="-"/>
    <d v="2022-12-01T00:00:00"/>
    <s v="-"/>
    <s v="9. Pamatlīdzekļi"/>
    <s v="5250"/>
    <n v="-15730"/>
    <n v="0"/>
    <n v="-15730"/>
    <s v="C22-27"/>
  </r>
  <r>
    <s v="-"/>
    <s v="1231 Pārējie pamatlīdzekļi un inventārs"/>
    <x v="2"/>
    <s v="(12311) Pārējie pamatlīdzekļi (rēķiniem 12503)"/>
    <x v="6"/>
    <s v="-"/>
    <d v="2022-02-01T00:00:00"/>
    <s v="-"/>
    <s v="9. Pamatlīdzekļi"/>
    <s v="5239"/>
    <n v="-2000"/>
    <n v="0"/>
    <n v="-2000"/>
    <s v="C22-32"/>
  </r>
  <r>
    <s v="-"/>
    <s v="1231 Pārējie pamatlīdzekļi un inventārs"/>
    <x v="2"/>
    <s v="(12311) Pārējie pamatlīdzekļi (rēķiniem 12503)"/>
    <x v="6"/>
    <s v="-"/>
    <d v="2022-03-01T00:00:00"/>
    <s v="-"/>
    <s v="9. Pamatlīdzekļi"/>
    <s v="5239"/>
    <n v="-2000"/>
    <n v="0"/>
    <n v="-2000"/>
    <s v="C22-32"/>
  </r>
  <r>
    <s v="-"/>
    <s v="1231 Pārējie pamatlīdzekļi un inventārs"/>
    <x v="2"/>
    <s v="(12311) Pārējie pamatlīdzekļi (rēķiniem 12503)"/>
    <x v="6"/>
    <s v="-"/>
    <d v="2022-04-01T00:00:00"/>
    <s v="-"/>
    <s v="9. Pamatlīdzekļi"/>
    <s v="5239"/>
    <n v="-2000"/>
    <n v="0"/>
    <n v="-2000"/>
    <s v="C22-32"/>
  </r>
  <r>
    <s v="-"/>
    <s v="1231 Pārējie pamatlīdzekļi un inventārs"/>
    <x v="2"/>
    <s v="(12311) Pārējie pamatlīdzekļi (rēķiniem 12503)"/>
    <x v="6"/>
    <s v="-"/>
    <d v="2022-05-01T00:00:00"/>
    <s v="-"/>
    <s v="9. Pamatlīdzekļi"/>
    <s v="5239"/>
    <n v="-2000"/>
    <n v="0"/>
    <n v="-2000"/>
    <s v="C22-32"/>
  </r>
  <r>
    <s v="-"/>
    <s v="1231 Pārējie pamatlīdzekļi un inventārs"/>
    <x v="2"/>
    <s v="(12311) Pārējie pamatlīdzekļi (rēķiniem 12503)"/>
    <x v="6"/>
    <s v="-"/>
    <d v="2022-06-01T00:00:00"/>
    <s v="-"/>
    <s v="9. Pamatlīdzekļi"/>
    <s v="5239"/>
    <n v="-2000"/>
    <n v="0"/>
    <n v="-2000"/>
    <s v="C22-32"/>
  </r>
  <r>
    <s v="-"/>
    <s v="1231 Pārējie pamatlīdzekļi un inventārs"/>
    <x v="2"/>
    <s v="(12311) Pārējie pamatlīdzekļi (rēķiniem 12503)"/>
    <x v="6"/>
    <s v="-"/>
    <d v="2022-07-01T00:00:00"/>
    <s v="-"/>
    <s v="9. Pamatlīdzekļi"/>
    <s v="5239"/>
    <n v="-2000"/>
    <n v="0"/>
    <n v="-2000"/>
    <s v="C22-32"/>
  </r>
  <r>
    <s v="-"/>
    <s v="1231 Pārējie pamatlīdzekļi un inventārs"/>
    <x v="2"/>
    <s v="(12311) Pārējie pamatlīdzekļi (rēķiniem 12503)"/>
    <x v="6"/>
    <s v="-"/>
    <d v="2022-08-01T00:00:00"/>
    <s v="-"/>
    <s v="9. Pamatlīdzekļi"/>
    <s v="5239"/>
    <n v="-2000"/>
    <n v="0"/>
    <n v="-2000"/>
    <s v="C22-32"/>
  </r>
  <r>
    <s v="-"/>
    <s v="1231 Pārējie pamatlīdzekļi un inventārs"/>
    <x v="2"/>
    <s v="(12311) Pārējie pamatlīdzekļi (rēķiniem 12503)"/>
    <x v="6"/>
    <s v="-"/>
    <d v="2022-09-01T00:00:00"/>
    <s v="-"/>
    <s v="9. Pamatlīdzekļi"/>
    <s v="5239"/>
    <n v="-2000"/>
    <n v="0"/>
    <n v="-2000"/>
    <s v="C22-32"/>
  </r>
  <r>
    <s v="-"/>
    <s v="1231 Pārējie pamatlīdzekļi un inventārs"/>
    <x v="2"/>
    <s v="(12311) Pārējie pamatlīdzekļi (rēķiniem 12503)"/>
    <x v="6"/>
    <s v="-"/>
    <d v="2022-10-01T00:00:00"/>
    <s v="-"/>
    <s v="9. Pamatlīdzekļi"/>
    <s v="5239"/>
    <n v="-2000"/>
    <n v="0"/>
    <n v="-2000"/>
    <s v="C22-32"/>
  </r>
  <r>
    <s v="-"/>
    <s v="1231 Pārējie pamatlīdzekļi un inventārs"/>
    <x v="2"/>
    <s v="(12311) Pārējie pamatlīdzekļi (rēķiniem 12503)"/>
    <x v="6"/>
    <s v="-"/>
    <d v="2022-11-01T00:00:00"/>
    <s v="-"/>
    <s v="9. Pamatlīdzekļi"/>
    <s v="5239"/>
    <n v="-2000"/>
    <n v="0"/>
    <n v="-2000"/>
    <s v="C22-32"/>
  </r>
  <r>
    <s v="-"/>
    <s v="1231 Pārējie pamatlīdzekļi un inventārs"/>
    <x v="2"/>
    <s v="(12311) Pārējie pamatlīdzekļi (rēķiniem 12503)"/>
    <x v="52"/>
    <s v="-"/>
    <d v="2022-09-01T00:00:00"/>
    <s v="-"/>
    <s v="9. Pamatlīdzekļi"/>
    <s v="5239"/>
    <n v="-96800"/>
    <n v="0"/>
    <n v="0"/>
    <s v="C22-95"/>
  </r>
  <r>
    <s v="-"/>
    <s v="1250 Avansa maksājumi par pamatlīdzekļiem"/>
    <x v="0"/>
    <s v="(12504) Pamatlīdzekļu avanss (Datortehnika, sakaru pakalp.)"/>
    <x v="96"/>
    <s v="-"/>
    <d v="2022-06-01T00:00:00"/>
    <s v="-"/>
    <s v="9. Pamatlīdzekļi"/>
    <s v="5238"/>
    <n v="-54450"/>
    <n v="0"/>
    <n v="-54450"/>
    <s v="C22-17"/>
  </r>
  <r>
    <s v="-"/>
    <s v="1250 Avansa maksājumi par pamatlīdzekļiem"/>
    <x v="0"/>
    <s v="(12504) Pamatlīdzekļu avanss (Datortehnika, sakaru pakalp.)"/>
    <x v="97"/>
    <s v="-"/>
    <d v="2022-06-01T00:00:00"/>
    <s v="-"/>
    <s v="9. Pamatlīdzekļi"/>
    <s v="5238"/>
    <n v="-48400"/>
    <n v="0"/>
    <n v="-48400"/>
    <s v="C22-19"/>
  </r>
  <r>
    <s v="-"/>
    <s v="1250 Avansa maksājumi par pamatlīdzekļiem"/>
    <x v="0"/>
    <s v="(12504) Pamatlīdzekļu avanss (Datortehnika, sakaru pakalp.)"/>
    <x v="98"/>
    <s v="-"/>
    <d v="2022-04-01T00:00:00"/>
    <s v="-"/>
    <s v="9. Pamatlīdzekļi"/>
    <s v="5238"/>
    <n v="-42350"/>
    <n v="0"/>
    <n v="-42350"/>
    <s v="C22-21"/>
  </r>
  <r>
    <s v="-"/>
    <s v="1250 Avansa maksājumi par pamatlīdzekļiem"/>
    <x v="0"/>
    <s v="(12504) Pamatlīdzekļu avanss (Datortehnika, sakaru pakalp.)"/>
    <x v="35"/>
    <s v="-"/>
    <d v="2022-03-01T00:00:00"/>
    <s v="-"/>
    <s v="9. Pamatlīdzekļi"/>
    <s v="5238"/>
    <n v="-8470"/>
    <n v="0"/>
    <n v="-8470"/>
    <s v="C22-34"/>
  </r>
  <r>
    <s v="-"/>
    <s v="1250 Avansa maksājumi par pamatlīdzekļiem"/>
    <x v="0"/>
    <s v="(12504) Pamatlīdzekļu avanss (Datortehnika, sakaru pakalp.)"/>
    <x v="35"/>
    <s v="-"/>
    <d v="2022-10-01T00:00:00"/>
    <s v="-"/>
    <s v="9. Pamatlīdzekļi"/>
    <s v="5238"/>
    <n v="-8470"/>
    <n v="0"/>
    <n v="-8470"/>
    <s v="C22-34"/>
  </r>
  <r>
    <s v="-"/>
    <s v="1250 Avansa maksājumi par pamatlīdzekļiem"/>
    <x v="0"/>
    <s v="(12504) Pamatlīdzekļu avanss (Datortehnika, sakaru pakalp.)"/>
    <x v="19"/>
    <s v="-"/>
    <d v="2022-04-01T00:00:00"/>
    <s v="-"/>
    <s v="9. Pamatlīdzekļi"/>
    <s v="5238"/>
    <n v="-8470"/>
    <n v="0"/>
    <n v="-8470"/>
    <s v="C22-35"/>
  </r>
  <r>
    <s v="-"/>
    <s v="1250 Avansa maksājumi par pamatlīdzekļiem"/>
    <x v="0"/>
    <s v="(12504) Pamatlīdzekļu avanss (Datortehnika, sakaru pakalp.)"/>
    <x v="19"/>
    <s v="-"/>
    <d v="2022-09-01T00:00:00"/>
    <s v="-"/>
    <s v="9. Pamatlīdzekļi"/>
    <s v="5238"/>
    <n v="-8470"/>
    <n v="0"/>
    <n v="-8470"/>
    <s v="C22-35"/>
  </r>
  <r>
    <s v="-"/>
    <s v="1250 Avansa maksājumi par pamatlīdzekļiem"/>
    <x v="0"/>
    <s v="(12504) Pamatlīdzekļu avanss (Datortehnika, sakaru pakalp.)"/>
    <x v="15"/>
    <s v="-"/>
    <d v="2022-03-01T00:00:00"/>
    <s v="-"/>
    <s v="9. Pamatlīdzekļi"/>
    <s v="5238"/>
    <n v="-15326"/>
    <n v="0"/>
    <n v="-15326"/>
    <s v="C22-36"/>
  </r>
  <r>
    <s v="-"/>
    <s v="1250 Avansa maksājumi par pamatlīdzekļiem"/>
    <x v="0"/>
    <s v="(12504) Pamatlīdzekļu avanss (Datortehnika, sakaru pakalp.)"/>
    <x v="15"/>
    <s v="-"/>
    <d v="2022-11-01T00:00:00"/>
    <s v="-"/>
    <s v="9. Pamatlīdzekļi"/>
    <s v="5238"/>
    <n v="-15327"/>
    <n v="0"/>
    <n v="-15327"/>
    <s v="C22-36"/>
  </r>
  <r>
    <s v="-"/>
    <s v="1250 Avansa maksājumi par pamatlīdzekļiem"/>
    <x v="0"/>
    <s v="(12504) Pamatlīdzekļu avanss (Datortehnika, sakaru pakalp.)"/>
    <x v="34"/>
    <s v="-"/>
    <d v="2022-01-01T00:00:00"/>
    <s v="-"/>
    <s v="9. Pamatlīdzekļi"/>
    <s v="5238"/>
    <n v="-12100"/>
    <n v="0"/>
    <n v="-12100"/>
    <s v="C22-42"/>
  </r>
  <r>
    <s v="-"/>
    <s v="1250 Avansa maksājumi par pamatlīdzekļiem"/>
    <x v="0"/>
    <s v="(12504) Pamatlīdzekļu avanss (Datortehnika, sakaru pakalp.)"/>
    <x v="11"/>
    <s v="-"/>
    <d v="2022-02-01T00:00:00"/>
    <s v="-"/>
    <s v="9. Pamatlīdzekļi"/>
    <s v="5238"/>
    <n v="-7568.55"/>
    <n v="0"/>
    <n v="-7568.55"/>
    <s v="C22-52"/>
  </r>
  <r>
    <s v="-"/>
    <s v="1250 Avansa maksājumi par pamatlīdzekļiem"/>
    <x v="0"/>
    <s v="(12504) Pamatlīdzekļu avanss (Datortehnika, sakaru pakalp.)"/>
    <x v="42"/>
    <s v="-"/>
    <d v="2022-07-01T00:00:00"/>
    <s v="-"/>
    <s v="9. Pamatlīdzekļi"/>
    <s v="5238"/>
    <n v="-5082"/>
    <n v="0"/>
    <n v="-5082"/>
    <s v="C22-67"/>
  </r>
  <r>
    <s v="-"/>
    <s v="1250 Avansa maksājumi par pamatlīdzekļiem"/>
    <x v="0"/>
    <s v="(12504) Pamatlīdzekļu avanss (Datortehnika, sakaru pakalp.)"/>
    <x v="16"/>
    <s v="-"/>
    <d v="2022-06-01T00:00:00"/>
    <s v="-"/>
    <s v="9. Pamatlīdzekļi"/>
    <s v="5238"/>
    <n v="-4356"/>
    <n v="0"/>
    <n v="-4356"/>
    <s v="C22-72"/>
  </r>
  <r>
    <s v="-"/>
    <s v="1250 Avansa maksājumi par pamatlīdzekļiem"/>
    <x v="0"/>
    <s v="(12504) Pamatlīdzekļu avanss (Datortehnika, sakaru pakalp.)"/>
    <x v="51"/>
    <s v="-"/>
    <d v="2022-04-01T00:00:00"/>
    <s v="-"/>
    <s v="9. Pamatlīdzekļi"/>
    <s v="5238"/>
    <n v="-4235"/>
    <n v="0"/>
    <n v="-4235"/>
    <s v="C22-73"/>
  </r>
  <r>
    <s v="-"/>
    <s v="1250 Avansa maksājumi par pamatlīdzekļiem"/>
    <x v="0"/>
    <s v="(12504) Pamatlīdzekļu avanss (Datortehnika, sakaru pakalp.)"/>
    <x v="12"/>
    <s v="-"/>
    <d v="2022-04-01T00:00:00"/>
    <s v="-"/>
    <s v="9. Pamatlīdzekļi"/>
    <s v="5238"/>
    <n v="-3630"/>
    <n v="0"/>
    <n v="-3630"/>
    <s v="C22-76"/>
  </r>
  <r>
    <s v="-"/>
    <s v="1250 Avansa maksājumi par pamatlīdzekļiem"/>
    <x v="0"/>
    <s v="(12504) Pamatlīdzekļu avanss (Datortehnika, sakaru pakalp.)"/>
    <x v="44"/>
    <s v="-"/>
    <d v="2022-03-01T00:00:00"/>
    <s v="-"/>
    <s v="9. Pamatlīdzekļi"/>
    <s v="5238"/>
    <n v="-2904"/>
    <n v="0"/>
    <n v="-2904"/>
    <s v="C22-80"/>
  </r>
  <r>
    <s v="-"/>
    <s v="1250 Avansa maksājumi par pamatlīdzekļiem"/>
    <x v="0"/>
    <s v="(12504) Pamatlīdzekļu avanss (Datortehnika, sakaru pakalp.)"/>
    <x v="13"/>
    <s v="-"/>
    <d v="2022-03-01T00:00:00"/>
    <s v="-"/>
    <s v="9. Pamatlīdzekļi"/>
    <s v="5238"/>
    <n v="-2420"/>
    <n v="0"/>
    <n v="-2420"/>
    <s v="C22-83"/>
  </r>
  <r>
    <s v="-"/>
    <s v="1250 Avansa maksājumi par pamatlīdzekļiem"/>
    <x v="0"/>
    <s v="(12504) Pamatlīdzekļu avanss (Datortehnika, sakaru pakalp.)"/>
    <x v="45"/>
    <s v="-"/>
    <d v="2022-07-01T00:00:00"/>
    <s v="-"/>
    <s v="9. Pamatlīdzekļi"/>
    <s v="5238"/>
    <n v="-1815"/>
    <n v="0"/>
    <n v="-1815"/>
    <s v="C22-87"/>
  </r>
  <r>
    <s v="-"/>
    <s v="1250 Avansa maksājumi par pamatlīdzekļiem"/>
    <x v="0"/>
    <s v="(12504) Pamatlīdzekļu avanss (Datortehnika, sakaru pakalp.)"/>
    <x v="46"/>
    <s v="-"/>
    <d v="2022-02-01T00:00:00"/>
    <s v="-"/>
    <s v="9. Pamatlīdzekļi"/>
    <s v="5238"/>
    <n v="-314.60000000000002"/>
    <n v="0"/>
    <n v="-314.60000000000002"/>
    <s v="C22-90"/>
  </r>
  <r>
    <s v="-"/>
    <s v="1250 Avansa maksājumi par pamatlīdzekļiem"/>
    <x v="0"/>
    <s v="(12504) Pamatlīdzekļu avanss (Datortehnika, sakaru pakalp.)"/>
    <x v="46"/>
    <s v="-"/>
    <d v="2022-05-01T00:00:00"/>
    <s v="-"/>
    <s v="9. Pamatlīdzekļi"/>
    <s v="5238"/>
    <n v="-314.60000000000002"/>
    <n v="0"/>
    <n v="-314.60000000000002"/>
    <s v="C22-90"/>
  </r>
  <r>
    <s v="-"/>
    <s v="1250 Avansa maksājumi par pamatlīdzekļiem"/>
    <x v="0"/>
    <s v="(12504) Pamatlīdzekļu avanss (Datortehnika, sakaru pakalp.)"/>
    <x v="46"/>
    <s v="-"/>
    <d v="2022-09-01T00:00:00"/>
    <s v="-"/>
    <s v="9. Pamatlīdzekļi"/>
    <s v="5238"/>
    <n v="-314.60000000000002"/>
    <n v="0"/>
    <n v="-314.60000000000002"/>
    <s v="C22-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08854E0-B191-41EC-BDEB-5F3A109DE242}" name="PivotTable1" cacheId="0"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A3:E104" firstHeaderRow="1" firstDataRow="2" firstDataCol="2"/>
  <pivotFields count="14">
    <pivotField compact="0" outline="0" showAll="0" includeNewItemsInFilter="1"/>
    <pivotField compact="0" outline="0" showAll="0" includeNewItemsInFilter="1"/>
    <pivotField axis="axisRow" compact="0" outline="0" showAll="0" includeNewItemsInFilter="1">
      <items count="7">
        <item x="4"/>
        <item x="3"/>
        <item x="5"/>
        <item x="1"/>
        <item x="0"/>
        <item x="2"/>
        <item t="default"/>
      </items>
    </pivotField>
    <pivotField compact="0" outline="0" showAll="0" includeNewItemsInFilter="1"/>
    <pivotField axis="axisRow" compact="0" outline="0" showAll="0" includeNewItemsInFilter="1" defaultSubtotal="0">
      <items count="99">
        <item x="3"/>
        <item x="4"/>
        <item x="5"/>
        <item x="55"/>
        <item x="56"/>
        <item x="59"/>
        <item x="22"/>
        <item x="57"/>
        <item x="48"/>
        <item x="63"/>
        <item x="8"/>
        <item x="25"/>
        <item x="18"/>
        <item x="62"/>
        <item x="83"/>
        <item x="67"/>
        <item x="72"/>
        <item x="96"/>
        <item x="66"/>
        <item x="97"/>
        <item x="84"/>
        <item x="98"/>
        <item x="54"/>
        <item x="14"/>
        <item x="20"/>
        <item x="10"/>
        <item x="9"/>
        <item x="28"/>
        <item x="17"/>
        <item x="77"/>
        <item x="78"/>
        <item x="33"/>
        <item x="6"/>
        <item x="79"/>
        <item x="35"/>
        <item x="19"/>
        <item x="15"/>
        <item x="69"/>
        <item x="68"/>
        <item x="80"/>
        <item x="53"/>
        <item x="29"/>
        <item x="34"/>
        <item x="91"/>
        <item x="65"/>
        <item x="81"/>
        <item x="85"/>
        <item x="70"/>
        <item x="86"/>
        <item x="30"/>
        <item x="41"/>
        <item x="31"/>
        <item x="11"/>
        <item x="36"/>
        <item x="37"/>
        <item x="50"/>
        <item x="58"/>
        <item x="24"/>
        <item x="87"/>
        <item x="61"/>
        <item x="82"/>
        <item x="43"/>
        <item x="23"/>
        <item x="0"/>
        <item x="47"/>
        <item x="49"/>
        <item x="75"/>
        <item x="42"/>
        <item x="88"/>
        <item x="39"/>
        <item x="71"/>
        <item x="26"/>
        <item x="16"/>
        <item x="51"/>
        <item x="32"/>
        <item x="89"/>
        <item x="12"/>
        <item x="21"/>
        <item x="7"/>
        <item x="60"/>
        <item x="44"/>
        <item x="74"/>
        <item x="76"/>
        <item x="13"/>
        <item x="73"/>
        <item x="40"/>
        <item x="90"/>
        <item x="45"/>
        <item x="92"/>
        <item x="27"/>
        <item x="46"/>
        <item x="94"/>
        <item x="64"/>
        <item x="38"/>
        <item x="95"/>
        <item x="52"/>
        <item x="93"/>
        <item x="1"/>
        <item x="2"/>
      </items>
    </pivotField>
    <pivotField compact="0"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dataField="1" compact="0" numFmtId="4" outline="0" showAll="0" includeNewItemsInFilter="1"/>
    <pivotField dataField="1" compact="0" numFmtId="4" outline="0" showAll="0" includeNewItemsInFilter="1"/>
    <pivotField dataField="1" compact="0" numFmtId="4" outline="0" subtotalTop="0" showAll="0" includeNewItemsInFilter="1" defaultSubtotal="0"/>
    <pivotField compact="0" outline="0" subtotalTop="0" showAll="0" includeNewItemsInFilter="1" defaultSubtotal="0"/>
  </pivotFields>
  <rowFields count="2">
    <field x="4"/>
    <field x="2"/>
  </rowFields>
  <rowItems count="100">
    <i>
      <x/>
      <x v="3"/>
    </i>
    <i>
      <x v="1"/>
      <x v="3"/>
    </i>
    <i>
      <x v="2"/>
      <x v="3"/>
    </i>
    <i>
      <x v="3"/>
      <x v="1"/>
    </i>
    <i>
      <x v="4"/>
      <x v="1"/>
    </i>
    <i>
      <x v="5"/>
      <x v="3"/>
    </i>
    <i>
      <x v="6"/>
      <x v="3"/>
    </i>
    <i>
      <x v="7"/>
      <x v="3"/>
    </i>
    <i>
      <x v="8"/>
      <x v="2"/>
    </i>
    <i>
      <x v="9"/>
      <x/>
    </i>
    <i>
      <x v="10"/>
      <x v="1"/>
    </i>
    <i>
      <x v="11"/>
      <x v="4"/>
    </i>
    <i>
      <x v="12"/>
      <x v="5"/>
    </i>
    <i>
      <x v="13"/>
      <x v="1"/>
    </i>
    <i>
      <x v="14"/>
      <x v="3"/>
    </i>
    <i>
      <x v="15"/>
      <x v="1"/>
    </i>
    <i>
      <x v="16"/>
      <x/>
    </i>
    <i>
      <x v="17"/>
      <x v="4"/>
    </i>
    <i>
      <x v="18"/>
      <x v="3"/>
    </i>
    <i>
      <x v="19"/>
      <x v="4"/>
    </i>
    <i>
      <x v="20"/>
      <x v="3"/>
    </i>
    <i>
      <x v="21"/>
      <x v="4"/>
    </i>
    <i>
      <x v="22"/>
      <x v="1"/>
    </i>
    <i>
      <x v="23"/>
      <x v="3"/>
    </i>
    <i>
      <x v="24"/>
      <x/>
    </i>
    <i>
      <x v="25"/>
      <x v="5"/>
    </i>
    <i>
      <x v="26"/>
      <x v="5"/>
    </i>
    <i>
      <x v="27"/>
      <x v="5"/>
    </i>
    <i>
      <x v="28"/>
      <x v="3"/>
    </i>
    <i>
      <x v="29"/>
      <x v="1"/>
    </i>
    <i>
      <x v="30"/>
      <x v="1"/>
    </i>
    <i>
      <x v="31"/>
      <x v="3"/>
    </i>
    <i>
      <x v="32"/>
      <x v="5"/>
    </i>
    <i>
      <x v="33"/>
      <x v="1"/>
    </i>
    <i>
      <x v="34"/>
      <x v="4"/>
    </i>
    <i>
      <x v="35"/>
      <x v="4"/>
    </i>
    <i>
      <x v="36"/>
      <x v="4"/>
    </i>
    <i>
      <x v="37"/>
      <x v="2"/>
    </i>
    <i>
      <x v="38"/>
      <x/>
    </i>
    <i>
      <x v="39"/>
      <x v="1"/>
    </i>
    <i>
      <x v="40"/>
      <x v="4"/>
    </i>
    <i>
      <x v="41"/>
      <x v="3"/>
    </i>
    <i>
      <x v="42"/>
      <x v="4"/>
    </i>
    <i>
      <x v="43"/>
      <x v="4"/>
    </i>
    <i>
      <x v="44"/>
      <x v="1"/>
    </i>
    <i>
      <x v="45"/>
      <x v="1"/>
    </i>
    <i>
      <x v="46"/>
      <x v="3"/>
    </i>
    <i>
      <x v="47"/>
      <x v="2"/>
    </i>
    <i>
      <x v="48"/>
      <x v="3"/>
    </i>
    <i>
      <x v="49"/>
      <x v="3"/>
    </i>
    <i>
      <x v="50"/>
      <x v="3"/>
    </i>
    <i>
      <x v="51"/>
      <x v="4"/>
    </i>
    <i>
      <x v="52"/>
      <x v="4"/>
    </i>
    <i>
      <x v="53"/>
      <x v="1"/>
    </i>
    <i>
      <x v="54"/>
      <x v="1"/>
    </i>
    <i>
      <x v="55"/>
      <x v="1"/>
    </i>
    <i>
      <x v="56"/>
      <x v="1"/>
    </i>
    <i>
      <x v="57"/>
      <x v="4"/>
    </i>
    <i>
      <x v="58"/>
      <x v="3"/>
    </i>
    <i>
      <x v="59"/>
      <x v="2"/>
    </i>
    <i>
      <x v="60"/>
      <x v="1"/>
    </i>
    <i>
      <x v="61"/>
      <x v="2"/>
    </i>
    <i>
      <x v="62"/>
      <x v="4"/>
    </i>
    <i>
      <x v="63"/>
      <x v="4"/>
    </i>
    <i>
      <x v="64"/>
      <x v="4"/>
    </i>
    <i>
      <x v="65"/>
      <x v="4"/>
    </i>
    <i>
      <x v="66"/>
      <x v="4"/>
    </i>
    <i>
      <x v="67"/>
      <x v="4"/>
    </i>
    <i>
      <x v="68"/>
      <x v="3"/>
    </i>
    <i>
      <x v="69"/>
      <x v="4"/>
    </i>
    <i>
      <x v="70"/>
      <x v="2"/>
    </i>
    <i>
      <x v="71"/>
      <x v="4"/>
    </i>
    <i>
      <x v="72"/>
      <x v="4"/>
    </i>
    <i>
      <x v="73"/>
      <x v="4"/>
    </i>
    <i>
      <x v="74"/>
      <x v="3"/>
    </i>
    <i>
      <x v="75"/>
      <x v="3"/>
    </i>
    <i>
      <x v="76"/>
      <x v="4"/>
    </i>
    <i>
      <x v="77"/>
      <x v="4"/>
    </i>
    <i>
      <x v="78"/>
      <x v="4"/>
    </i>
    <i>
      <x v="79"/>
      <x v="4"/>
    </i>
    <i>
      <x v="80"/>
      <x v="4"/>
    </i>
    <i>
      <x v="81"/>
      <x v="3"/>
    </i>
    <i>
      <x v="82"/>
      <x v="4"/>
    </i>
    <i>
      <x v="83"/>
      <x v="4"/>
    </i>
    <i>
      <x v="84"/>
      <x v="3"/>
    </i>
    <i>
      <x v="85"/>
      <x v="3"/>
    </i>
    <i>
      <x v="86"/>
      <x v="3"/>
    </i>
    <i>
      <x v="87"/>
      <x v="4"/>
    </i>
    <i>
      <x v="88"/>
      <x/>
    </i>
    <i>
      <x v="89"/>
      <x v="3"/>
    </i>
    <i>
      <x v="90"/>
      <x v="4"/>
    </i>
    <i>
      <x v="91"/>
      <x v="4"/>
    </i>
    <i>
      <x v="92"/>
      <x v="4"/>
    </i>
    <i>
      <x v="93"/>
      <x v="4"/>
    </i>
    <i>
      <x v="94"/>
      <x v="4"/>
    </i>
    <i>
      <x v="95"/>
      <x v="5"/>
    </i>
    <i>
      <x v="96"/>
      <x v="3"/>
    </i>
    <i>
      <x v="97"/>
      <x v="3"/>
    </i>
    <i>
      <x v="98"/>
      <x v="3"/>
    </i>
    <i t="grand">
      <x/>
    </i>
  </rowItems>
  <colFields count="1">
    <field x="-2"/>
  </colFields>
  <colItems count="3">
    <i>
      <x/>
    </i>
    <i i="1">
      <x v="1"/>
    </i>
    <i i="2">
      <x v="2"/>
    </i>
  </colItems>
  <dataFields count="3">
    <dataField name="Budžets 2022" fld="10" baseField="0" baseItem="0"/>
    <dataField name="Prognoze 2022 (6+6)" fld="12" baseField="2" baseItem="3"/>
    <dataField name="Fakts 2022" fld="11" baseField="0" baseItem="0"/>
  </dataFields>
  <formats count="10">
    <format dxfId="9">
      <pivotArea outline="0" fieldPosition="0">
        <references count="1">
          <reference field="4" count="2" selected="0">
            <x v="95"/>
            <x v="96"/>
          </reference>
        </references>
      </pivotArea>
    </format>
    <format dxfId="8">
      <pivotArea dataOnly="0" labelOnly="1" outline="0" fieldPosition="0">
        <references count="1">
          <reference field="4" count="2">
            <x v="95"/>
            <x v="96"/>
          </reference>
        </references>
      </pivotArea>
    </format>
    <format dxfId="7">
      <pivotArea dataOnly="0" labelOnly="1" outline="0" fieldPosition="0">
        <references count="2">
          <reference field="2" count="1">
            <x v="5"/>
          </reference>
          <reference field="4" count="1" selected="0">
            <x v="95"/>
          </reference>
        </references>
      </pivotArea>
    </format>
    <format dxfId="6">
      <pivotArea dataOnly="0" labelOnly="1" outline="0" fieldPosition="0">
        <references count="2">
          <reference field="2" count="1">
            <x v="3"/>
          </reference>
          <reference field="4" count="1" selected="0">
            <x v="96"/>
          </reference>
        </references>
      </pivotArea>
    </format>
    <format dxfId="5">
      <pivotArea dataOnly="0" labelOnly="1" outline="0" fieldPosition="0">
        <references count="1">
          <reference field="4294967294" count="3">
            <x v="0"/>
            <x v="1"/>
            <x v="2"/>
          </reference>
        </references>
      </pivotArea>
    </format>
    <format dxfId="4">
      <pivotArea dataOnly="0" labelOnly="1" outline="0" fieldPosition="0">
        <references count="1">
          <reference field="4294967294" count="3">
            <x v="0"/>
            <x v="1"/>
            <x v="2"/>
          </reference>
        </references>
      </pivotArea>
    </format>
    <format dxfId="3">
      <pivotArea dataOnly="0" labelOnly="1" outline="0" fieldPosition="0">
        <references count="1">
          <reference field="4294967294" count="3">
            <x v="0"/>
            <x v="1"/>
            <x v="2"/>
          </reference>
        </references>
      </pivotArea>
    </format>
    <format dxfId="2">
      <pivotArea field="4" type="button" dataOnly="0" labelOnly="1" outline="0" axis="axisRow" fieldPosition="0"/>
    </format>
    <format dxfId="1">
      <pivotArea field="4" type="button" dataOnly="0" labelOnly="1" outline="0" axis="axisRow" fieldPosition="0"/>
    </format>
    <format dxfId="0">
      <pivotArea outline="0" fieldPosition="0"/>
    </format>
  </formats>
  <pivotTableStyleInfo name="PivotStyleLight15"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8"/>
  <sheetViews>
    <sheetView workbookViewId="0">
      <pane ySplit="4" topLeftCell="A92" activePane="bottomLeft" state="frozen"/>
      <selection pane="bottomLeft" activeCell="A108" sqref="A108"/>
    </sheetView>
  </sheetViews>
  <sheetFormatPr defaultRowHeight="13.2" outlineLevelCol="1" x14ac:dyDescent="0.25"/>
  <cols>
    <col min="1" max="1" width="68.77734375" customWidth="1"/>
    <col min="2" max="2" width="47.44140625" hidden="1" customWidth="1" outlineLevel="1"/>
    <col min="3" max="3" width="11.44140625" customWidth="1" collapsed="1"/>
    <col min="4" max="4" width="11.77734375" customWidth="1"/>
    <col min="5" max="5" width="11.21875" bestFit="1" customWidth="1"/>
    <col min="6" max="6" width="15.5546875" customWidth="1"/>
  </cols>
  <sheetData>
    <row r="3" spans="1:6" x14ac:dyDescent="0.25">
      <c r="C3" s="10" t="s">
        <v>579</v>
      </c>
      <c r="F3" s="11"/>
    </row>
    <row r="4" spans="1:6" ht="39.6" x14ac:dyDescent="0.25">
      <c r="A4" s="22" t="s">
        <v>4</v>
      </c>
      <c r="B4" s="10" t="s">
        <v>2</v>
      </c>
      <c r="C4" s="13" t="s">
        <v>699</v>
      </c>
      <c r="D4" s="13" t="s">
        <v>701</v>
      </c>
      <c r="E4" s="13" t="s">
        <v>700</v>
      </c>
      <c r="F4" s="14" t="s">
        <v>685</v>
      </c>
    </row>
    <row r="5" spans="1:6" x14ac:dyDescent="0.25">
      <c r="A5" t="s">
        <v>35</v>
      </c>
      <c r="B5" t="s">
        <v>27</v>
      </c>
      <c r="C5" s="18">
        <v>0</v>
      </c>
      <c r="D5" s="18">
        <v>0</v>
      </c>
      <c r="E5" s="18">
        <v>-763.98999999999978</v>
      </c>
      <c r="F5" s="18"/>
    </row>
    <row r="6" spans="1:6" x14ac:dyDescent="0.25">
      <c r="A6" t="s">
        <v>36</v>
      </c>
      <c r="B6" t="s">
        <v>27</v>
      </c>
      <c r="C6" s="18">
        <v>0</v>
      </c>
      <c r="D6" s="18">
        <v>0</v>
      </c>
      <c r="E6" s="18">
        <v>-227.5600000000004</v>
      </c>
      <c r="F6" s="18"/>
    </row>
    <row r="7" spans="1:6" x14ac:dyDescent="0.25">
      <c r="A7" t="s">
        <v>37</v>
      </c>
      <c r="B7" t="s">
        <v>27</v>
      </c>
      <c r="C7" s="18">
        <v>0</v>
      </c>
      <c r="D7" s="18">
        <v>0</v>
      </c>
      <c r="E7" s="18">
        <v>-735.96999999999935</v>
      </c>
      <c r="F7" s="18"/>
    </row>
    <row r="8" spans="1:6" x14ac:dyDescent="0.25">
      <c r="A8" t="s">
        <v>313</v>
      </c>
      <c r="B8" t="s">
        <v>60</v>
      </c>
      <c r="C8" s="18">
        <v>0</v>
      </c>
      <c r="D8" s="18">
        <v>0</v>
      </c>
      <c r="E8" s="18">
        <v>-7984.6</v>
      </c>
      <c r="F8" s="18"/>
    </row>
    <row r="9" spans="1:6" x14ac:dyDescent="0.25">
      <c r="A9" t="s">
        <v>321</v>
      </c>
      <c r="B9" t="s">
        <v>60</v>
      </c>
      <c r="C9" s="18">
        <v>0</v>
      </c>
      <c r="D9" s="18">
        <v>0</v>
      </c>
      <c r="E9" s="18">
        <v>-10914.2</v>
      </c>
      <c r="F9" s="18"/>
    </row>
    <row r="10" spans="1:6" x14ac:dyDescent="0.25">
      <c r="A10" t="s">
        <v>386</v>
      </c>
      <c r="B10" t="s">
        <v>27</v>
      </c>
      <c r="C10" s="18">
        <v>0</v>
      </c>
      <c r="D10" s="18">
        <v>0</v>
      </c>
      <c r="E10" s="18">
        <v>-25545.52</v>
      </c>
      <c r="F10" s="18"/>
    </row>
    <row r="11" spans="1:6" x14ac:dyDescent="0.25">
      <c r="A11" t="s">
        <v>141</v>
      </c>
      <c r="B11" t="s">
        <v>27</v>
      </c>
      <c r="C11" s="18">
        <v>-37856</v>
      </c>
      <c r="D11" s="18">
        <v>-37856</v>
      </c>
      <c r="E11" s="18">
        <v>-45520.81</v>
      </c>
      <c r="F11" s="18"/>
    </row>
    <row r="12" spans="1:6" x14ac:dyDescent="0.25">
      <c r="A12" t="s">
        <v>365</v>
      </c>
      <c r="B12" t="s">
        <v>27</v>
      </c>
      <c r="C12" s="18">
        <v>0</v>
      </c>
      <c r="D12" s="18">
        <v>0</v>
      </c>
      <c r="E12" s="18">
        <v>-34572.47</v>
      </c>
      <c r="F12" s="18"/>
    </row>
    <row r="13" spans="1:6" x14ac:dyDescent="0.25">
      <c r="A13" t="s">
        <v>273</v>
      </c>
      <c r="B13" t="s">
        <v>243</v>
      </c>
      <c r="C13" s="18">
        <v>0</v>
      </c>
      <c r="D13" s="18">
        <v>0</v>
      </c>
      <c r="E13" s="18">
        <v>-6163.74</v>
      </c>
      <c r="F13" s="18"/>
    </row>
    <row r="14" spans="1:6" x14ac:dyDescent="0.25">
      <c r="A14" t="s">
        <v>439</v>
      </c>
      <c r="B14" t="s">
        <v>133</v>
      </c>
      <c r="C14" s="18">
        <v>0</v>
      </c>
      <c r="D14" s="18">
        <v>0</v>
      </c>
      <c r="E14" s="18">
        <v>-2398.6999999999998</v>
      </c>
      <c r="F14" s="18"/>
    </row>
    <row r="15" spans="1:6" x14ac:dyDescent="0.25">
      <c r="A15" t="s">
        <v>61</v>
      </c>
      <c r="B15" t="s">
        <v>60</v>
      </c>
      <c r="C15" s="18">
        <v>0</v>
      </c>
      <c r="D15" s="18">
        <v>0</v>
      </c>
      <c r="E15" s="18">
        <v>-1232.99</v>
      </c>
      <c r="F15" s="18"/>
    </row>
    <row r="16" spans="1:6" x14ac:dyDescent="0.25">
      <c r="A16" t="s">
        <v>158</v>
      </c>
      <c r="B16" t="s">
        <v>14</v>
      </c>
      <c r="C16" s="18">
        <v>0</v>
      </c>
      <c r="D16" s="18">
        <v>0</v>
      </c>
      <c r="E16" s="18">
        <v>-4944.0600000000004</v>
      </c>
      <c r="F16" s="18"/>
    </row>
    <row r="17" spans="1:6" x14ac:dyDescent="0.25">
      <c r="A17" t="s">
        <v>107</v>
      </c>
      <c r="B17" t="s">
        <v>40</v>
      </c>
      <c r="C17" s="18">
        <v>-181500</v>
      </c>
      <c r="D17" s="18">
        <v>-156968.68</v>
      </c>
      <c r="E17" s="18">
        <v>-156968.68</v>
      </c>
      <c r="F17" s="18"/>
    </row>
    <row r="18" spans="1:6" x14ac:dyDescent="0.25">
      <c r="A18" t="s">
        <v>407</v>
      </c>
      <c r="B18" t="s">
        <v>60</v>
      </c>
      <c r="C18" s="18">
        <v>-42825</v>
      </c>
      <c r="D18" s="18">
        <v>-42825</v>
      </c>
      <c r="E18" s="18">
        <v>-22361.449999999997</v>
      </c>
      <c r="F18" s="18"/>
    </row>
    <row r="19" spans="1:6" x14ac:dyDescent="0.25">
      <c r="A19" t="s">
        <v>559</v>
      </c>
      <c r="B19" t="s">
        <v>27</v>
      </c>
      <c r="C19" s="18">
        <v>-84700</v>
      </c>
      <c r="D19" s="18">
        <v>-84700</v>
      </c>
      <c r="E19" s="18">
        <v>0</v>
      </c>
      <c r="F19" s="18">
        <f>VLOOKUP(A19,[1]Sheet1!E$2:L$13,8,0)</f>
        <v>-86748.53</v>
      </c>
    </row>
    <row r="20" spans="1:6" x14ac:dyDescent="0.25">
      <c r="A20" t="s">
        <v>460</v>
      </c>
      <c r="B20" t="s">
        <v>60</v>
      </c>
      <c r="C20" s="18">
        <v>-50180</v>
      </c>
      <c r="D20" s="18">
        <v>-50180</v>
      </c>
      <c r="E20" s="18">
        <v>-48628.02</v>
      </c>
      <c r="F20" s="18"/>
    </row>
    <row r="21" spans="1:6" x14ac:dyDescent="0.25">
      <c r="A21" t="s">
        <v>502</v>
      </c>
      <c r="B21" t="s">
        <v>133</v>
      </c>
      <c r="C21" s="18">
        <v>-55660</v>
      </c>
      <c r="D21" s="18">
        <v>-55660</v>
      </c>
      <c r="E21" s="18">
        <v>-52700.34</v>
      </c>
      <c r="F21" s="18"/>
    </row>
    <row r="22" spans="1:6" x14ac:dyDescent="0.25">
      <c r="A22" t="s">
        <v>576</v>
      </c>
      <c r="B22" t="s">
        <v>14</v>
      </c>
      <c r="C22" s="18">
        <v>-54450</v>
      </c>
      <c r="D22" s="18">
        <v>-54450</v>
      </c>
      <c r="E22" s="18">
        <v>0</v>
      </c>
      <c r="F22" s="18"/>
    </row>
    <row r="23" spans="1:6" x14ac:dyDescent="0.25">
      <c r="A23" t="s">
        <v>453</v>
      </c>
      <c r="B23" t="s">
        <v>27</v>
      </c>
      <c r="C23" s="18">
        <v>-50000</v>
      </c>
      <c r="D23" s="18">
        <v>-50000</v>
      </c>
      <c r="E23" s="18">
        <v>-47105.3</v>
      </c>
      <c r="F23" s="18"/>
    </row>
    <row r="24" spans="1:6" x14ac:dyDescent="0.25">
      <c r="A24" t="s">
        <v>577</v>
      </c>
      <c r="B24" t="s">
        <v>14</v>
      </c>
      <c r="C24" s="18">
        <v>-48400</v>
      </c>
      <c r="D24" s="18">
        <v>-48400</v>
      </c>
      <c r="E24" s="18">
        <v>0</v>
      </c>
      <c r="F24" s="18"/>
    </row>
    <row r="25" spans="1:6" x14ac:dyDescent="0.25">
      <c r="A25" t="s">
        <v>560</v>
      </c>
      <c r="B25" t="s">
        <v>27</v>
      </c>
      <c r="C25" s="18">
        <v>-43560</v>
      </c>
      <c r="D25" s="18">
        <v>-43560</v>
      </c>
      <c r="E25" s="18">
        <v>0</v>
      </c>
      <c r="F25" s="18"/>
    </row>
    <row r="26" spans="1:6" x14ac:dyDescent="0.25">
      <c r="A26" t="s">
        <v>578</v>
      </c>
      <c r="B26" t="s">
        <v>14</v>
      </c>
      <c r="C26" s="18">
        <v>-42350</v>
      </c>
      <c r="D26" s="18">
        <v>-42350</v>
      </c>
      <c r="E26" s="18">
        <v>0</v>
      </c>
      <c r="F26" s="18">
        <f>VLOOKUP(A26,[1]Sheet1!E$2:L$13,8,0)</f>
        <v>-30141.1</v>
      </c>
    </row>
    <row r="27" spans="1:6" x14ac:dyDescent="0.25">
      <c r="A27" t="s">
        <v>299</v>
      </c>
      <c r="B27" t="s">
        <v>60</v>
      </c>
      <c r="C27" s="18">
        <v>-21140</v>
      </c>
      <c r="D27" s="18">
        <v>-21140</v>
      </c>
      <c r="E27" s="18">
        <v>-5951.99</v>
      </c>
      <c r="F27" s="18"/>
    </row>
    <row r="28" spans="1:6" x14ac:dyDescent="0.25">
      <c r="A28" t="s">
        <v>97</v>
      </c>
      <c r="B28" t="s">
        <v>27</v>
      </c>
      <c r="C28" s="18">
        <v>-32670</v>
      </c>
      <c r="D28" s="18">
        <v>-32670</v>
      </c>
      <c r="E28" s="18">
        <v>-25289</v>
      </c>
      <c r="F28" s="18"/>
    </row>
    <row r="29" spans="1:6" x14ac:dyDescent="0.25">
      <c r="A29" t="s">
        <v>134</v>
      </c>
      <c r="B29" t="s">
        <v>133</v>
      </c>
      <c r="C29" s="18">
        <v>-30250</v>
      </c>
      <c r="D29" s="18">
        <v>-30250</v>
      </c>
      <c r="E29" s="18">
        <v>-30193.13</v>
      </c>
      <c r="F29" s="18"/>
    </row>
    <row r="30" spans="1:6" x14ac:dyDescent="0.25">
      <c r="A30" t="s">
        <v>80</v>
      </c>
      <c r="B30" t="s">
        <v>40</v>
      </c>
      <c r="C30" s="18">
        <v>-30250</v>
      </c>
      <c r="D30" s="18">
        <v>-30250</v>
      </c>
      <c r="E30" s="18">
        <v>-12522.479999999998</v>
      </c>
      <c r="F30" s="18"/>
    </row>
    <row r="31" spans="1:6" x14ac:dyDescent="0.25">
      <c r="A31" t="s">
        <v>66</v>
      </c>
      <c r="B31" t="s">
        <v>40</v>
      </c>
      <c r="C31" s="18">
        <v>-30250</v>
      </c>
      <c r="D31" s="18">
        <v>-30250</v>
      </c>
      <c r="E31" s="18">
        <v>-13560.69</v>
      </c>
      <c r="F31" s="18"/>
    </row>
    <row r="32" spans="1:6" x14ac:dyDescent="0.25">
      <c r="A32" t="s">
        <v>174</v>
      </c>
      <c r="B32" t="s">
        <v>40</v>
      </c>
      <c r="C32" s="18">
        <v>-30250</v>
      </c>
      <c r="D32" s="18">
        <v>-30250</v>
      </c>
      <c r="E32" s="18">
        <v>-18093.07</v>
      </c>
      <c r="F32" s="18"/>
    </row>
    <row r="33" spans="1:6" x14ac:dyDescent="0.25">
      <c r="A33" t="s">
        <v>102</v>
      </c>
      <c r="B33" t="s">
        <v>27</v>
      </c>
      <c r="C33" s="18">
        <v>-29403</v>
      </c>
      <c r="D33" s="18">
        <v>-29403</v>
      </c>
      <c r="E33" s="18">
        <v>-29192.82</v>
      </c>
      <c r="F33" s="18">
        <f>VLOOKUP(A33,[1]Sheet1!E$2:L$13,8,0)</f>
        <v>-29921.279999999999</v>
      </c>
    </row>
    <row r="34" spans="1:6" x14ac:dyDescent="0.25">
      <c r="A34" t="s">
        <v>553</v>
      </c>
      <c r="B34" t="s">
        <v>60</v>
      </c>
      <c r="C34" s="18">
        <v>-22990</v>
      </c>
      <c r="D34" s="18">
        <v>-11495</v>
      </c>
      <c r="E34" s="18">
        <v>0</v>
      </c>
      <c r="F34" s="18"/>
    </row>
    <row r="35" spans="1:6" x14ac:dyDescent="0.25">
      <c r="A35" t="s">
        <v>554</v>
      </c>
      <c r="B35" t="s">
        <v>60</v>
      </c>
      <c r="C35" s="18">
        <v>-21780</v>
      </c>
      <c r="D35" s="18">
        <v>0</v>
      </c>
      <c r="E35" s="18">
        <v>0</v>
      </c>
      <c r="F35" s="18"/>
    </row>
    <row r="36" spans="1:6" x14ac:dyDescent="0.25">
      <c r="A36" t="s">
        <v>210</v>
      </c>
      <c r="B36" t="s">
        <v>27</v>
      </c>
      <c r="C36" s="18">
        <v>-21175</v>
      </c>
      <c r="D36" s="18">
        <v>-21175</v>
      </c>
      <c r="E36" s="18">
        <v>-4278.5600000000004</v>
      </c>
      <c r="F36" s="18"/>
    </row>
    <row r="37" spans="1:6" x14ac:dyDescent="0.25">
      <c r="A37" t="s">
        <v>42</v>
      </c>
      <c r="B37" t="s">
        <v>40</v>
      </c>
      <c r="C37" s="18">
        <v>-20000</v>
      </c>
      <c r="D37" s="18">
        <v>-20000</v>
      </c>
      <c r="E37" s="18">
        <v>-19387.809999999998</v>
      </c>
      <c r="F37" s="18"/>
    </row>
    <row r="38" spans="1:6" x14ac:dyDescent="0.25">
      <c r="A38" t="s">
        <v>555</v>
      </c>
      <c r="B38" t="s">
        <v>60</v>
      </c>
      <c r="C38" s="18">
        <v>-9680</v>
      </c>
      <c r="D38" s="18">
        <v>-9680</v>
      </c>
      <c r="E38" s="18">
        <v>0</v>
      </c>
      <c r="F38" s="18"/>
    </row>
    <row r="39" spans="1:6" x14ac:dyDescent="0.25">
      <c r="A39" t="s">
        <v>217</v>
      </c>
      <c r="B39" t="s">
        <v>14</v>
      </c>
      <c r="C39" s="18">
        <v>-16940</v>
      </c>
      <c r="D39" s="18">
        <v>-16940</v>
      </c>
      <c r="E39" s="18">
        <v>-15587.08</v>
      </c>
      <c r="F39" s="18">
        <f>VLOOKUP(A39,[1]Sheet1!E$2:L$13,8,0)</f>
        <v>-1353</v>
      </c>
    </row>
    <row r="40" spans="1:6" x14ac:dyDescent="0.25">
      <c r="A40" t="s">
        <v>118</v>
      </c>
      <c r="B40" t="s">
        <v>14</v>
      </c>
      <c r="C40" s="18">
        <v>-16940</v>
      </c>
      <c r="D40" s="18">
        <v>-16940</v>
      </c>
      <c r="E40" s="18">
        <v>-7996.8</v>
      </c>
      <c r="F40" s="18">
        <f>VLOOKUP(A40,[1]Sheet1!E$2:L$13,8,0)</f>
        <v>-7875</v>
      </c>
    </row>
    <row r="41" spans="1:6" x14ac:dyDescent="0.25">
      <c r="A41" t="s">
        <v>99</v>
      </c>
      <c r="B41" t="s">
        <v>14</v>
      </c>
      <c r="C41" s="18">
        <v>-30653</v>
      </c>
      <c r="D41" s="18">
        <v>-30653</v>
      </c>
      <c r="E41" s="18">
        <v>-27772.9</v>
      </c>
      <c r="F41" s="18">
        <f>VLOOKUP(A41,[1]Sheet1!E$2:L$13,8,0)</f>
        <v>-1427.59</v>
      </c>
    </row>
    <row r="42" spans="1:6" x14ac:dyDescent="0.25">
      <c r="A42" t="s">
        <v>484</v>
      </c>
      <c r="B42" t="s">
        <v>243</v>
      </c>
      <c r="C42" s="18">
        <v>-14558.72</v>
      </c>
      <c r="D42" s="18">
        <v>-14558.72</v>
      </c>
      <c r="E42" s="18">
        <v>-8947.2199999999993</v>
      </c>
      <c r="F42" s="18"/>
    </row>
    <row r="43" spans="1:6" x14ac:dyDescent="0.25">
      <c r="A43" t="s">
        <v>473</v>
      </c>
      <c r="B43" t="s">
        <v>133</v>
      </c>
      <c r="C43" s="18">
        <v>-14520</v>
      </c>
      <c r="D43" s="18">
        <v>-14520</v>
      </c>
      <c r="E43" s="18">
        <v>-14489.75</v>
      </c>
      <c r="F43" s="18"/>
    </row>
    <row r="44" spans="1:6" x14ac:dyDescent="0.25">
      <c r="A44" t="s">
        <v>556</v>
      </c>
      <c r="B44" t="s">
        <v>60</v>
      </c>
      <c r="C44" s="18">
        <v>-14520</v>
      </c>
      <c r="D44" s="18">
        <v>-14520</v>
      </c>
      <c r="E44" s="18">
        <v>0</v>
      </c>
      <c r="F44" s="18"/>
    </row>
    <row r="45" spans="1:6" x14ac:dyDescent="0.25">
      <c r="A45" t="s">
        <v>295</v>
      </c>
      <c r="B45" t="s">
        <v>14</v>
      </c>
      <c r="C45" s="18">
        <v>-13310</v>
      </c>
      <c r="D45" s="18">
        <v>-13310</v>
      </c>
      <c r="E45" s="18">
        <v>-12098.77</v>
      </c>
      <c r="F45" s="18"/>
    </row>
    <row r="46" spans="1:6" x14ac:dyDescent="0.25">
      <c r="A46" t="s">
        <v>178</v>
      </c>
      <c r="B46" t="s">
        <v>27</v>
      </c>
      <c r="C46" s="18">
        <v>-12100</v>
      </c>
      <c r="D46" s="18">
        <v>-12100</v>
      </c>
      <c r="E46" s="18">
        <v>-12021.35</v>
      </c>
      <c r="F46" s="18"/>
    </row>
    <row r="47" spans="1:6" x14ac:dyDescent="0.25">
      <c r="A47" t="s">
        <v>214</v>
      </c>
      <c r="B47" t="s">
        <v>14</v>
      </c>
      <c r="C47" s="18">
        <v>-12100</v>
      </c>
      <c r="D47" s="18">
        <v>-12100</v>
      </c>
      <c r="E47" s="18">
        <v>-5107.79</v>
      </c>
      <c r="F47" s="18">
        <f>VLOOKUP(A47,[1]Sheet1!E$2:L$13,8,0)</f>
        <v>-2809.61</v>
      </c>
    </row>
    <row r="48" spans="1:6" x14ac:dyDescent="0.25">
      <c r="A48" t="s">
        <v>568</v>
      </c>
      <c r="B48" t="s">
        <v>14</v>
      </c>
      <c r="C48" s="18">
        <v>-12000</v>
      </c>
      <c r="D48" s="18">
        <v>-12000</v>
      </c>
      <c r="E48" s="18">
        <v>0</v>
      </c>
      <c r="F48" s="18">
        <f>VLOOKUP(A48,[1]Sheet1!E$2:L$13,8,0)</f>
        <v>-30141.1</v>
      </c>
    </row>
    <row r="49" spans="1:6" x14ac:dyDescent="0.25">
      <c r="A49" t="s">
        <v>448</v>
      </c>
      <c r="B49" t="s">
        <v>60</v>
      </c>
      <c r="C49" s="18">
        <v>-11495</v>
      </c>
      <c r="D49" s="18">
        <v>-11495</v>
      </c>
      <c r="E49" s="18">
        <v>-10000</v>
      </c>
      <c r="F49" s="18"/>
    </row>
    <row r="50" spans="1:6" x14ac:dyDescent="0.25">
      <c r="A50" t="s">
        <v>557</v>
      </c>
      <c r="B50" t="s">
        <v>60</v>
      </c>
      <c r="C50" s="18">
        <v>-10890</v>
      </c>
      <c r="D50" s="18">
        <v>-10890</v>
      </c>
      <c r="E50" s="18">
        <v>0</v>
      </c>
      <c r="F50" s="18"/>
    </row>
    <row r="51" spans="1:6" x14ac:dyDescent="0.25">
      <c r="A51" t="s">
        <v>561</v>
      </c>
      <c r="B51" t="s">
        <v>27</v>
      </c>
      <c r="C51" s="18">
        <v>-10890</v>
      </c>
      <c r="D51" s="18">
        <v>-10890</v>
      </c>
      <c r="E51" s="18">
        <v>0</v>
      </c>
      <c r="F51" s="18"/>
    </row>
    <row r="52" spans="1:6" x14ac:dyDescent="0.25">
      <c r="A52" t="s">
        <v>487</v>
      </c>
      <c r="B52" t="s">
        <v>243</v>
      </c>
      <c r="C52" s="18">
        <v>-9680</v>
      </c>
      <c r="D52" s="18">
        <v>-9680</v>
      </c>
      <c r="E52" s="18">
        <v>-10023.16</v>
      </c>
      <c r="F52" s="18"/>
    </row>
    <row r="53" spans="1:6" x14ac:dyDescent="0.25">
      <c r="A53" t="s">
        <v>562</v>
      </c>
      <c r="B53" t="s">
        <v>27</v>
      </c>
      <c r="C53" s="18">
        <v>-9196</v>
      </c>
      <c r="D53" s="18">
        <v>-9196</v>
      </c>
      <c r="E53" s="18">
        <v>0</v>
      </c>
      <c r="F53" s="18">
        <f>VLOOKUP(A53,[1]Sheet1!E$2:L$13,8,0)</f>
        <v>-6823.19</v>
      </c>
    </row>
    <row r="54" spans="1:6" x14ac:dyDescent="0.25">
      <c r="A54" t="s">
        <v>185</v>
      </c>
      <c r="B54" t="s">
        <v>27</v>
      </c>
      <c r="C54" s="18">
        <v>-8470</v>
      </c>
      <c r="D54" s="18">
        <v>-8470</v>
      </c>
      <c r="E54" s="18">
        <v>-7666.34</v>
      </c>
      <c r="F54" s="18"/>
    </row>
    <row r="55" spans="1:6" x14ac:dyDescent="0.25">
      <c r="A55" t="s">
        <v>232</v>
      </c>
      <c r="B55" t="s">
        <v>27</v>
      </c>
      <c r="C55" s="18">
        <v>-8470</v>
      </c>
      <c r="D55" s="18">
        <v>-8470</v>
      </c>
      <c r="E55" s="18">
        <v>-8692.880000000001</v>
      </c>
      <c r="F55" s="18">
        <f>VLOOKUP(A55,[1]Sheet1!E$2:L$13,8,0)</f>
        <v>-2788.28</v>
      </c>
    </row>
    <row r="56" spans="1:6" x14ac:dyDescent="0.25">
      <c r="A56" t="s">
        <v>193</v>
      </c>
      <c r="B56" t="s">
        <v>14</v>
      </c>
      <c r="C56" s="18">
        <v>-8349</v>
      </c>
      <c r="D56" s="18">
        <v>-8349</v>
      </c>
      <c r="E56" s="18">
        <v>-8482.76</v>
      </c>
      <c r="F56" s="18"/>
    </row>
    <row r="57" spans="1:6" x14ac:dyDescent="0.25">
      <c r="A57" t="s">
        <v>88</v>
      </c>
      <c r="B57" t="s">
        <v>14</v>
      </c>
      <c r="C57" s="18">
        <v>-7568.55</v>
      </c>
      <c r="D57" s="18">
        <v>-7568.55</v>
      </c>
      <c r="E57" s="18">
        <v>-7614.07</v>
      </c>
      <c r="F57" s="18"/>
    </row>
    <row r="58" spans="1:6" x14ac:dyDescent="0.25">
      <c r="A58" t="s">
        <v>220</v>
      </c>
      <c r="B58" t="s">
        <v>60</v>
      </c>
      <c r="C58" s="18">
        <v>-7562.5</v>
      </c>
      <c r="D58" s="18">
        <v>-7562.5</v>
      </c>
      <c r="E58" s="18">
        <v>-6639.27</v>
      </c>
      <c r="F58" s="18"/>
    </row>
    <row r="59" spans="1:6" x14ac:dyDescent="0.25">
      <c r="A59" t="s">
        <v>222</v>
      </c>
      <c r="B59" t="s">
        <v>60</v>
      </c>
      <c r="C59" s="18">
        <v>-7260</v>
      </c>
      <c r="D59" s="18">
        <v>-7260</v>
      </c>
      <c r="E59" s="18">
        <v>-2493</v>
      </c>
      <c r="F59" s="18">
        <f>VLOOKUP(A59,[1]Sheet1!E$2:L$13,8,0)</f>
        <v>-3800</v>
      </c>
    </row>
    <row r="60" spans="1:6" x14ac:dyDescent="0.25">
      <c r="A60" t="s">
        <v>280</v>
      </c>
      <c r="B60" t="s">
        <v>60</v>
      </c>
      <c r="C60" s="18">
        <v>-7260</v>
      </c>
      <c r="D60" s="18">
        <v>-7260</v>
      </c>
      <c r="E60" s="18">
        <v>-3860.3500000000004</v>
      </c>
      <c r="F60" s="18"/>
    </row>
    <row r="61" spans="1:6" x14ac:dyDescent="0.25">
      <c r="A61" t="s">
        <v>374</v>
      </c>
      <c r="B61" t="s">
        <v>60</v>
      </c>
      <c r="C61" s="18">
        <v>-7260</v>
      </c>
      <c r="D61" s="18">
        <v>-7260</v>
      </c>
      <c r="E61" s="18">
        <v>-3630</v>
      </c>
      <c r="F61" s="18"/>
    </row>
    <row r="62" spans="1:6" x14ac:dyDescent="0.25">
      <c r="A62" t="s">
        <v>154</v>
      </c>
      <c r="B62" t="s">
        <v>14</v>
      </c>
      <c r="C62" s="18">
        <v>-5000</v>
      </c>
      <c r="D62" s="18">
        <v>-5000</v>
      </c>
      <c r="E62" s="18">
        <v>-4874.8999999999996</v>
      </c>
      <c r="F62" s="18"/>
    </row>
    <row r="63" spans="1:6" x14ac:dyDescent="0.25">
      <c r="A63" t="s">
        <v>563</v>
      </c>
      <c r="B63" t="s">
        <v>27</v>
      </c>
      <c r="C63" s="18">
        <v>-6897</v>
      </c>
      <c r="D63" s="18">
        <v>-6897</v>
      </c>
      <c r="E63" s="18">
        <v>0</v>
      </c>
      <c r="F63" s="18"/>
    </row>
    <row r="64" spans="1:6" x14ac:dyDescent="0.25">
      <c r="A64" t="s">
        <v>396</v>
      </c>
      <c r="B64" t="s">
        <v>243</v>
      </c>
      <c r="C64" s="18">
        <v>-6776</v>
      </c>
      <c r="D64" s="18">
        <v>-6776</v>
      </c>
      <c r="E64" s="18">
        <v>-5431.69</v>
      </c>
      <c r="F64" s="18"/>
    </row>
    <row r="65" spans="1:6" x14ac:dyDescent="0.25">
      <c r="A65" t="s">
        <v>558</v>
      </c>
      <c r="B65" t="s">
        <v>60</v>
      </c>
      <c r="C65" s="18">
        <v>-6655</v>
      </c>
      <c r="D65" s="18">
        <v>-6655</v>
      </c>
      <c r="E65" s="18">
        <v>0</v>
      </c>
      <c r="F65" s="18"/>
    </row>
    <row r="66" spans="1:6" x14ac:dyDescent="0.25">
      <c r="A66" t="s">
        <v>244</v>
      </c>
      <c r="B66" t="s">
        <v>243</v>
      </c>
      <c r="C66" s="18">
        <v>-6050</v>
      </c>
      <c r="D66" s="18">
        <v>-6050</v>
      </c>
      <c r="E66" s="18">
        <v>-6842.55</v>
      </c>
      <c r="F66" s="18"/>
    </row>
    <row r="67" spans="1:6" x14ac:dyDescent="0.25">
      <c r="A67" t="s">
        <v>144</v>
      </c>
      <c r="B67" t="s">
        <v>14</v>
      </c>
      <c r="C67" s="18">
        <v>-6000</v>
      </c>
      <c r="D67" s="18">
        <v>-6000</v>
      </c>
      <c r="E67" s="18">
        <v>-6189.3399999999992</v>
      </c>
      <c r="F67" s="18"/>
    </row>
    <row r="68" spans="1:6" x14ac:dyDescent="0.25">
      <c r="A68" t="s">
        <v>16</v>
      </c>
      <c r="B68" t="s">
        <v>14</v>
      </c>
      <c r="C68" s="18">
        <v>-5808</v>
      </c>
      <c r="D68" s="18">
        <v>-5808</v>
      </c>
      <c r="E68" s="18">
        <v>-4469.84</v>
      </c>
      <c r="F68" s="18"/>
    </row>
    <row r="69" spans="1:6" x14ac:dyDescent="0.25">
      <c r="A69" t="s">
        <v>268</v>
      </c>
      <c r="B69" t="s">
        <v>14</v>
      </c>
      <c r="C69" s="18">
        <v>-5808</v>
      </c>
      <c r="D69" s="18">
        <v>-5808</v>
      </c>
      <c r="E69" s="18">
        <v>-3610.64</v>
      </c>
      <c r="F69" s="18"/>
    </row>
    <row r="70" spans="1:6" x14ac:dyDescent="0.25">
      <c r="A70" t="s">
        <v>278</v>
      </c>
      <c r="B70" t="s">
        <v>14</v>
      </c>
      <c r="C70" s="18">
        <v>-3000</v>
      </c>
      <c r="D70" s="18">
        <v>-3000</v>
      </c>
      <c r="E70" s="18">
        <v>-3648.15</v>
      </c>
      <c r="F70" s="18"/>
    </row>
    <row r="71" spans="1:6" x14ac:dyDescent="0.25">
      <c r="A71" t="s">
        <v>531</v>
      </c>
      <c r="B71" t="s">
        <v>14</v>
      </c>
      <c r="C71" s="18">
        <v>-5142.5</v>
      </c>
      <c r="D71" s="18">
        <v>-5142.5</v>
      </c>
      <c r="E71" s="18">
        <v>-417.04</v>
      </c>
      <c r="F71" s="18"/>
    </row>
    <row r="72" spans="1:6" x14ac:dyDescent="0.25">
      <c r="A72" t="s">
        <v>240</v>
      </c>
      <c r="B72" t="s">
        <v>14</v>
      </c>
      <c r="C72" s="18">
        <v>-5082</v>
      </c>
      <c r="D72" s="18">
        <v>-5082</v>
      </c>
      <c r="E72" s="18">
        <v>-2493</v>
      </c>
      <c r="F72" s="18"/>
    </row>
    <row r="73" spans="1:6" x14ac:dyDescent="0.25">
      <c r="A73" t="s">
        <v>564</v>
      </c>
      <c r="B73" t="s">
        <v>27</v>
      </c>
      <c r="C73" s="18">
        <v>-4961</v>
      </c>
      <c r="D73" s="18">
        <v>-4961</v>
      </c>
      <c r="E73" s="18">
        <v>0</v>
      </c>
      <c r="F73" s="18"/>
    </row>
    <row r="74" spans="1:6" x14ac:dyDescent="0.25">
      <c r="A74" t="s">
        <v>225</v>
      </c>
      <c r="B74" t="s">
        <v>14</v>
      </c>
      <c r="C74" s="18">
        <v>-4719</v>
      </c>
      <c r="D74" s="18">
        <v>-4719</v>
      </c>
      <c r="E74" s="18">
        <v>-2939.19</v>
      </c>
      <c r="F74" s="18"/>
    </row>
    <row r="75" spans="1:6" x14ac:dyDescent="0.25">
      <c r="A75" t="s">
        <v>488</v>
      </c>
      <c r="B75" t="s">
        <v>243</v>
      </c>
      <c r="C75" s="18">
        <v>-4356</v>
      </c>
      <c r="D75" s="18">
        <v>-4356</v>
      </c>
      <c r="E75" s="18">
        <v>-4301.55</v>
      </c>
      <c r="F75" s="18"/>
    </row>
    <row r="76" spans="1:6" x14ac:dyDescent="0.25">
      <c r="A76" t="s">
        <v>165</v>
      </c>
      <c r="B76" t="s">
        <v>14</v>
      </c>
      <c r="C76" s="18">
        <v>-4356</v>
      </c>
      <c r="D76" s="18">
        <v>-4356</v>
      </c>
      <c r="E76" s="18">
        <v>-1137.17</v>
      </c>
      <c r="F76" s="18"/>
    </row>
    <row r="77" spans="1:6" x14ac:dyDescent="0.25">
      <c r="A77" t="s">
        <v>100</v>
      </c>
      <c r="B77" t="s">
        <v>14</v>
      </c>
      <c r="C77" s="18">
        <v>-4356</v>
      </c>
      <c r="D77" s="18">
        <v>-4356</v>
      </c>
      <c r="E77" s="18">
        <v>-5078.37</v>
      </c>
      <c r="F77" s="18"/>
    </row>
    <row r="78" spans="1:6" x14ac:dyDescent="0.25">
      <c r="A78" t="s">
        <v>283</v>
      </c>
      <c r="B78" t="s">
        <v>14</v>
      </c>
      <c r="C78" s="18">
        <v>-4235</v>
      </c>
      <c r="D78" s="18">
        <v>-4235</v>
      </c>
      <c r="E78" s="18">
        <v>-4354.79</v>
      </c>
      <c r="F78" s="18"/>
    </row>
    <row r="79" spans="1:6" x14ac:dyDescent="0.25">
      <c r="A79" t="s">
        <v>200</v>
      </c>
      <c r="B79" t="s">
        <v>27</v>
      </c>
      <c r="C79" s="18">
        <v>-3993</v>
      </c>
      <c r="D79" s="18">
        <v>-3993</v>
      </c>
      <c r="E79" s="18">
        <v>-10860.96</v>
      </c>
      <c r="F79" s="18"/>
    </row>
    <row r="80" spans="1:6" x14ac:dyDescent="0.25">
      <c r="A80" t="s">
        <v>565</v>
      </c>
      <c r="B80" t="s">
        <v>27</v>
      </c>
      <c r="C80" s="18">
        <v>-3630</v>
      </c>
      <c r="D80" s="18">
        <v>-3630</v>
      </c>
      <c r="E80" s="18">
        <v>0</v>
      </c>
      <c r="F80" s="18"/>
    </row>
    <row r="81" spans="1:6" x14ac:dyDescent="0.25">
      <c r="A81" t="s">
        <v>91</v>
      </c>
      <c r="B81" t="s">
        <v>14</v>
      </c>
      <c r="C81" s="18">
        <v>-3630</v>
      </c>
      <c r="D81" s="18">
        <v>-3630</v>
      </c>
      <c r="E81" s="18">
        <v>-3484.8</v>
      </c>
      <c r="F81" s="18"/>
    </row>
    <row r="82" spans="1:6" x14ac:dyDescent="0.25">
      <c r="A82" t="s">
        <v>138</v>
      </c>
      <c r="B82" t="s">
        <v>14</v>
      </c>
      <c r="C82" s="18">
        <v>-3388</v>
      </c>
      <c r="D82" s="18">
        <v>-3388</v>
      </c>
      <c r="E82" s="18">
        <v>-3388</v>
      </c>
      <c r="F82" s="18"/>
    </row>
    <row r="83" spans="1:6" x14ac:dyDescent="0.25">
      <c r="A83" t="s">
        <v>55</v>
      </c>
      <c r="B83" t="s">
        <v>14</v>
      </c>
      <c r="C83" s="18">
        <v>-3025</v>
      </c>
      <c r="D83" s="18">
        <v>-3025</v>
      </c>
      <c r="E83" s="18">
        <v>-2613.6</v>
      </c>
      <c r="F83" s="18"/>
    </row>
    <row r="84" spans="1:6" x14ac:dyDescent="0.25">
      <c r="A84" t="s">
        <v>393</v>
      </c>
      <c r="B84" t="s">
        <v>14</v>
      </c>
      <c r="C84" s="18">
        <v>-3025</v>
      </c>
      <c r="D84" s="18">
        <v>-3025</v>
      </c>
      <c r="E84" s="18">
        <v>-2059</v>
      </c>
      <c r="F84" s="18"/>
    </row>
    <row r="85" spans="1:6" x14ac:dyDescent="0.25">
      <c r="A85" t="s">
        <v>249</v>
      </c>
      <c r="B85" t="s">
        <v>14</v>
      </c>
      <c r="C85" s="18">
        <v>-2904</v>
      </c>
      <c r="D85" s="18">
        <v>-2904</v>
      </c>
      <c r="E85" s="18">
        <v>-2653.8</v>
      </c>
      <c r="F85" s="18"/>
    </row>
    <row r="86" spans="1:6" x14ac:dyDescent="0.25">
      <c r="A86" t="s">
        <v>521</v>
      </c>
      <c r="B86" t="s">
        <v>27</v>
      </c>
      <c r="C86" s="18">
        <v>-2783</v>
      </c>
      <c r="D86" s="18">
        <v>-2783</v>
      </c>
      <c r="E86" s="18">
        <v>-1216.92</v>
      </c>
      <c r="F86" s="18"/>
    </row>
    <row r="87" spans="1:6" x14ac:dyDescent="0.25">
      <c r="A87" t="s">
        <v>550</v>
      </c>
      <c r="B87" t="s">
        <v>14</v>
      </c>
      <c r="C87" s="18">
        <v>-2783</v>
      </c>
      <c r="D87" s="18">
        <v>-2783</v>
      </c>
      <c r="E87" s="18">
        <v>0</v>
      </c>
      <c r="F87" s="18"/>
    </row>
    <row r="88" spans="1:6" x14ac:dyDescent="0.25">
      <c r="A88" t="s">
        <v>94</v>
      </c>
      <c r="B88" t="s">
        <v>14</v>
      </c>
      <c r="C88" s="18">
        <v>-2420</v>
      </c>
      <c r="D88" s="18">
        <v>-2420</v>
      </c>
      <c r="E88" s="18">
        <v>-2290.44</v>
      </c>
      <c r="F88" s="18"/>
    </row>
    <row r="89" spans="1:6" x14ac:dyDescent="0.25">
      <c r="A89" t="s">
        <v>505</v>
      </c>
      <c r="B89" t="s">
        <v>27</v>
      </c>
      <c r="C89" s="18">
        <v>-2178</v>
      </c>
      <c r="D89" s="18">
        <v>-2178</v>
      </c>
      <c r="E89" s="18">
        <v>-1427.8</v>
      </c>
      <c r="F89" s="18"/>
    </row>
    <row r="90" spans="1:6" x14ac:dyDescent="0.25">
      <c r="A90" t="s">
        <v>228</v>
      </c>
      <c r="B90" t="s">
        <v>27</v>
      </c>
      <c r="C90" s="18">
        <v>-2117.5</v>
      </c>
      <c r="D90" s="18">
        <v>-2117.5</v>
      </c>
      <c r="E90" s="18">
        <v>-3545.3</v>
      </c>
      <c r="F90" s="18"/>
    </row>
    <row r="91" spans="1:6" x14ac:dyDescent="0.25">
      <c r="A91" t="s">
        <v>566</v>
      </c>
      <c r="B91" t="s">
        <v>27</v>
      </c>
      <c r="C91" s="18">
        <v>-1936</v>
      </c>
      <c r="D91" s="18">
        <v>-1936</v>
      </c>
      <c r="E91" s="18">
        <v>0</v>
      </c>
      <c r="F91" s="18"/>
    </row>
    <row r="92" spans="1:6" x14ac:dyDescent="0.25">
      <c r="A92" t="s">
        <v>252</v>
      </c>
      <c r="B92" t="s">
        <v>14</v>
      </c>
      <c r="C92" s="18">
        <v>-1815</v>
      </c>
      <c r="D92" s="18">
        <v>-1815</v>
      </c>
      <c r="E92" s="18">
        <v>-1999.98</v>
      </c>
      <c r="F92" s="18"/>
    </row>
    <row r="93" spans="1:6" x14ac:dyDescent="0.25">
      <c r="A93" t="s">
        <v>571</v>
      </c>
      <c r="B93" t="s">
        <v>133</v>
      </c>
      <c r="C93" s="18">
        <v>-1210</v>
      </c>
      <c r="D93" s="18">
        <v>-1210</v>
      </c>
      <c r="E93" s="18">
        <v>0</v>
      </c>
      <c r="F93" s="18"/>
    </row>
    <row r="94" spans="1:6" x14ac:dyDescent="0.25">
      <c r="A94" t="s">
        <v>169</v>
      </c>
      <c r="B94" t="s">
        <v>27</v>
      </c>
      <c r="C94" s="18">
        <v>-1210</v>
      </c>
      <c r="D94" s="18">
        <v>-1210</v>
      </c>
      <c r="E94" s="18">
        <v>-2136.84</v>
      </c>
      <c r="F94" s="18"/>
    </row>
    <row r="95" spans="1:6" x14ac:dyDescent="0.25">
      <c r="A95" t="s">
        <v>253</v>
      </c>
      <c r="B95" t="s">
        <v>14</v>
      </c>
      <c r="C95" s="18">
        <v>-943.80000000000007</v>
      </c>
      <c r="D95" s="18">
        <v>-943.80000000000007</v>
      </c>
      <c r="E95" s="18">
        <v>-999.99</v>
      </c>
      <c r="F95" s="18"/>
    </row>
    <row r="96" spans="1:6" x14ac:dyDescent="0.25">
      <c r="A96" t="s">
        <v>573</v>
      </c>
      <c r="B96" t="s">
        <v>14</v>
      </c>
      <c r="C96" s="18">
        <v>-726</v>
      </c>
      <c r="D96" s="18">
        <v>-726</v>
      </c>
      <c r="E96" s="18">
        <v>0</v>
      </c>
      <c r="F96" s="18">
        <f>VLOOKUP(A96,[1]Sheet1!E$2:L$13,8,0)</f>
        <v>-137.53</v>
      </c>
    </row>
    <row r="97" spans="1:6" x14ac:dyDescent="0.25">
      <c r="A97" t="s">
        <v>442</v>
      </c>
      <c r="B97" t="s">
        <v>14</v>
      </c>
      <c r="C97" s="18">
        <v>-726</v>
      </c>
      <c r="D97" s="18">
        <v>-726</v>
      </c>
      <c r="E97" s="18">
        <v>-457.38</v>
      </c>
      <c r="F97" s="18"/>
    </row>
    <row r="98" spans="1:6" x14ac:dyDescent="0.25">
      <c r="A98" t="s">
        <v>223</v>
      </c>
      <c r="B98" t="s">
        <v>14</v>
      </c>
      <c r="C98" s="18">
        <v>-484</v>
      </c>
      <c r="D98" s="18">
        <v>-484</v>
      </c>
      <c r="E98" s="18">
        <v>-463.31</v>
      </c>
      <c r="F98" s="18"/>
    </row>
    <row r="99" spans="1:6" x14ac:dyDescent="0.25">
      <c r="A99" t="s">
        <v>574</v>
      </c>
      <c r="B99" t="s">
        <v>14</v>
      </c>
      <c r="C99" s="18">
        <v>-363</v>
      </c>
      <c r="D99" s="18">
        <v>-363</v>
      </c>
      <c r="E99" s="18">
        <v>0</v>
      </c>
      <c r="F99" s="18"/>
    </row>
    <row r="100" spans="1:6" x14ac:dyDescent="0.25">
      <c r="A100" s="12" t="s">
        <v>288</v>
      </c>
      <c r="B100" s="12" t="s">
        <v>40</v>
      </c>
      <c r="C100" s="23">
        <v>-96800</v>
      </c>
      <c r="D100" s="23">
        <v>0</v>
      </c>
      <c r="E100" s="23">
        <v>-6776</v>
      </c>
      <c r="F100" s="18"/>
    </row>
    <row r="101" spans="1:6" x14ac:dyDescent="0.25">
      <c r="A101" s="12" t="s">
        <v>572</v>
      </c>
      <c r="B101" s="12" t="s">
        <v>27</v>
      </c>
      <c r="C101" s="23">
        <v>-314600</v>
      </c>
      <c r="D101" s="23">
        <v>0</v>
      </c>
      <c r="E101" s="23">
        <v>0</v>
      </c>
      <c r="F101" s="18"/>
    </row>
    <row r="102" spans="1:6" x14ac:dyDescent="0.25">
      <c r="A102" t="s">
        <v>29</v>
      </c>
      <c r="B102" t="s">
        <v>27</v>
      </c>
      <c r="C102" s="18">
        <v>0</v>
      </c>
      <c r="D102" s="18">
        <v>0</v>
      </c>
      <c r="E102" s="18">
        <v>-573.47999999999956</v>
      </c>
      <c r="F102" s="18"/>
    </row>
    <row r="103" spans="1:6" x14ac:dyDescent="0.25">
      <c r="A103" t="s">
        <v>34</v>
      </c>
      <c r="B103" t="s">
        <v>27</v>
      </c>
      <c r="C103" s="18">
        <v>0</v>
      </c>
      <c r="D103" s="18">
        <v>0</v>
      </c>
      <c r="E103" s="18">
        <v>-688.4600000000064</v>
      </c>
      <c r="F103" s="18"/>
    </row>
    <row r="104" spans="1:6" x14ac:dyDescent="0.25">
      <c r="A104" t="s">
        <v>580</v>
      </c>
      <c r="C104" s="18">
        <v>-1809203.57</v>
      </c>
      <c r="D104" s="18">
        <v>-1339997.25</v>
      </c>
      <c r="E104" s="18">
        <v>-903785.71999999986</v>
      </c>
      <c r="F104" s="19">
        <f>SUM(F5:F103)</f>
        <v>-203966.21</v>
      </c>
    </row>
    <row r="106" spans="1:6" x14ac:dyDescent="0.25">
      <c r="A106" s="24" t="s">
        <v>702</v>
      </c>
      <c r="C106" s="25">
        <f>GETPIVOTDATA("Fakts 2022",$A$3)/GETPIVOTDATA("Budžets 2022",$A$3)-1</f>
        <v>-0.50045106311613141</v>
      </c>
      <c r="D106" s="25">
        <f>GETPIVOTDATA("Fakts 2022",$A$3)/GETPIVOTDATA("Prognoze 2022 (6+6)",$A$3)-1</f>
        <v>-0.32553166060602001</v>
      </c>
    </row>
    <row r="108" spans="1:6" x14ac:dyDescent="0.25">
      <c r="A108" s="24" t="s">
        <v>703</v>
      </c>
      <c r="C108" s="25">
        <f>(GETPIVOTDATA("Fakts 2022",$A$3)+F104)/GETPIVOTDATA("Budžets 2022",$A$3)-1</f>
        <v>-0.38771294266238931</v>
      </c>
      <c r="D108" s="25">
        <f>(GETPIVOTDATA("Fakts 2022",$A$3)+F104)/GETPIVOTDATA("Prognoze 2022 (6+6)",$A$3)-1</f>
        <v>-0.17331775867450483</v>
      </c>
    </row>
  </sheetData>
  <printOptions horizontalCentered="1"/>
  <pageMargins left="0" right="0" top="0.39370078740157483" bottom="0.39370078740157483" header="0.19685039370078741" footer="0.19685039370078741"/>
  <pageSetup paperSize="9" scale="9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03"/>
  <sheetViews>
    <sheetView workbookViewId="0">
      <selection activeCell="M392" sqref="M392"/>
    </sheetView>
  </sheetViews>
  <sheetFormatPr defaultRowHeight="13.2" x14ac:dyDescent="0.25"/>
  <cols>
    <col min="1" max="1" width="13.77734375" customWidth="1"/>
    <col min="2" max="2" width="17.77734375" customWidth="1"/>
    <col min="3" max="3" width="17.21875" customWidth="1"/>
    <col min="4" max="4" width="36.21875" customWidth="1"/>
    <col min="5" max="5" width="22.77734375" customWidth="1"/>
    <col min="6" max="6" width="18" customWidth="1"/>
    <col min="7" max="7" width="10.21875" customWidth="1"/>
    <col min="8" max="11" width="14" customWidth="1"/>
    <col min="12" max="13" width="12.21875" customWidth="1"/>
    <col min="14" max="14" width="22.77734375" customWidth="1"/>
  </cols>
  <sheetData>
    <row r="1" spans="1:14" x14ac:dyDescent="0.25">
      <c r="A1" s="1" t="s">
        <v>0</v>
      </c>
      <c r="B1" s="1" t="s">
        <v>1</v>
      </c>
      <c r="C1" s="1" t="s">
        <v>2</v>
      </c>
      <c r="D1" s="1" t="s">
        <v>3</v>
      </c>
      <c r="E1" s="1" t="s">
        <v>4</v>
      </c>
      <c r="F1" s="1" t="s">
        <v>5</v>
      </c>
      <c r="G1" s="1" t="s">
        <v>6</v>
      </c>
      <c r="H1" s="1" t="s">
        <v>7</v>
      </c>
      <c r="I1" s="1" t="s">
        <v>8</v>
      </c>
      <c r="J1" s="1" t="s">
        <v>9</v>
      </c>
      <c r="K1" s="1" t="s">
        <v>10</v>
      </c>
      <c r="L1" s="1" t="s">
        <v>11</v>
      </c>
      <c r="M1" s="1" t="s">
        <v>683</v>
      </c>
      <c r="N1" s="1" t="s">
        <v>680</v>
      </c>
    </row>
    <row r="2" spans="1:14" x14ac:dyDescent="0.25">
      <c r="A2" s="2" t="s">
        <v>12</v>
      </c>
      <c r="B2" s="2" t="s">
        <v>13</v>
      </c>
      <c r="C2" s="2" t="s">
        <v>14</v>
      </c>
      <c r="D2" s="2" t="s">
        <v>15</v>
      </c>
      <c r="E2" s="2" t="s">
        <v>16</v>
      </c>
      <c r="F2" s="2" t="s">
        <v>17</v>
      </c>
      <c r="G2" s="3">
        <v>44698</v>
      </c>
      <c r="H2" s="2" t="s">
        <v>18</v>
      </c>
      <c r="I2" s="2" t="s">
        <v>19</v>
      </c>
      <c r="J2" s="2" t="s">
        <v>20</v>
      </c>
      <c r="K2" s="4">
        <v>0</v>
      </c>
      <c r="L2" s="4">
        <v>169</v>
      </c>
      <c r="M2" s="4">
        <v>0</v>
      </c>
      <c r="N2" s="2" t="s">
        <v>581</v>
      </c>
    </row>
    <row r="3" spans="1:14" x14ac:dyDescent="0.25">
      <c r="A3" s="2" t="s">
        <v>21</v>
      </c>
      <c r="B3" s="2" t="s">
        <v>13</v>
      </c>
      <c r="C3" s="2" t="s">
        <v>14</v>
      </c>
      <c r="D3" s="2" t="s">
        <v>15</v>
      </c>
      <c r="E3" s="2" t="s">
        <v>16</v>
      </c>
      <c r="F3" s="2" t="s">
        <v>22</v>
      </c>
      <c r="G3" s="3">
        <v>44594</v>
      </c>
      <c r="H3" s="2" t="s">
        <v>23</v>
      </c>
      <c r="I3" s="2" t="s">
        <v>19</v>
      </c>
      <c r="J3" s="2" t="s">
        <v>20</v>
      </c>
      <c r="K3" s="4">
        <v>0</v>
      </c>
      <c r="L3" s="4">
        <v>120</v>
      </c>
      <c r="M3" s="4">
        <v>0</v>
      </c>
      <c r="N3" s="2" t="s">
        <v>581</v>
      </c>
    </row>
    <row r="4" spans="1:14" x14ac:dyDescent="0.25">
      <c r="A4" s="2" t="s">
        <v>24</v>
      </c>
      <c r="B4" s="2" t="s">
        <v>13</v>
      </c>
      <c r="C4" s="2" t="s">
        <v>14</v>
      </c>
      <c r="D4" s="2" t="s">
        <v>15</v>
      </c>
      <c r="E4" s="2" t="s">
        <v>16</v>
      </c>
      <c r="F4" s="2" t="s">
        <v>22</v>
      </c>
      <c r="G4" s="3">
        <v>44609</v>
      </c>
      <c r="H4" s="2" t="s">
        <v>23</v>
      </c>
      <c r="I4" s="2" t="s">
        <v>19</v>
      </c>
      <c r="J4" s="2" t="s">
        <v>20</v>
      </c>
      <c r="K4" s="4">
        <v>0</v>
      </c>
      <c r="L4" s="4">
        <v>4</v>
      </c>
      <c r="M4" s="4">
        <v>0</v>
      </c>
      <c r="N4" s="2" t="s">
        <v>581</v>
      </c>
    </row>
    <row r="5" spans="1:14" x14ac:dyDescent="0.25">
      <c r="A5" s="2" t="s">
        <v>25</v>
      </c>
      <c r="B5" s="2" t="s">
        <v>26</v>
      </c>
      <c r="C5" s="2" t="s">
        <v>27</v>
      </c>
      <c r="D5" s="2" t="s">
        <v>28</v>
      </c>
      <c r="E5" s="2" t="s">
        <v>29</v>
      </c>
      <c r="F5" s="2" t="s">
        <v>30</v>
      </c>
      <c r="G5" s="3">
        <v>44743</v>
      </c>
      <c r="H5" s="2" t="s">
        <v>31</v>
      </c>
      <c r="I5" s="2" t="s">
        <v>32</v>
      </c>
      <c r="J5" s="2" t="s">
        <v>33</v>
      </c>
      <c r="K5" s="4">
        <v>0</v>
      </c>
      <c r="L5" s="4">
        <v>16000</v>
      </c>
      <c r="M5" s="4">
        <v>0</v>
      </c>
      <c r="N5" s="2" t="s">
        <v>582</v>
      </c>
    </row>
    <row r="6" spans="1:14" x14ac:dyDescent="0.25">
      <c r="A6" s="2" t="s">
        <v>25</v>
      </c>
      <c r="B6" s="2" t="s">
        <v>26</v>
      </c>
      <c r="C6" s="2" t="s">
        <v>27</v>
      </c>
      <c r="D6" s="2" t="s">
        <v>28</v>
      </c>
      <c r="E6" s="2" t="s">
        <v>34</v>
      </c>
      <c r="F6" s="2" t="s">
        <v>30</v>
      </c>
      <c r="G6" s="3">
        <v>44743</v>
      </c>
      <c r="H6" s="2" t="s">
        <v>31</v>
      </c>
      <c r="I6" s="2" t="s">
        <v>32</v>
      </c>
      <c r="J6" s="2" t="s">
        <v>33</v>
      </c>
      <c r="K6" s="4">
        <v>0</v>
      </c>
      <c r="L6" s="4">
        <v>65000</v>
      </c>
      <c r="M6" s="4">
        <v>0</v>
      </c>
      <c r="N6" s="2" t="s">
        <v>583</v>
      </c>
    </row>
    <row r="7" spans="1:14" x14ac:dyDescent="0.25">
      <c r="A7" s="2" t="s">
        <v>25</v>
      </c>
      <c r="B7" s="2" t="s">
        <v>26</v>
      </c>
      <c r="C7" s="2" t="s">
        <v>27</v>
      </c>
      <c r="D7" s="2" t="s">
        <v>28</v>
      </c>
      <c r="E7" s="2" t="s">
        <v>35</v>
      </c>
      <c r="F7" s="2" t="s">
        <v>30</v>
      </c>
      <c r="G7" s="3">
        <v>44743</v>
      </c>
      <c r="H7" s="2" t="s">
        <v>31</v>
      </c>
      <c r="I7" s="2" t="s">
        <v>32</v>
      </c>
      <c r="J7" s="2" t="s">
        <v>33</v>
      </c>
      <c r="K7" s="4">
        <v>0</v>
      </c>
      <c r="L7" s="4">
        <v>4000</v>
      </c>
      <c r="M7" s="4">
        <v>0</v>
      </c>
      <c r="N7" s="2" t="s">
        <v>584</v>
      </c>
    </row>
    <row r="8" spans="1:14" x14ac:dyDescent="0.25">
      <c r="A8" s="2" t="s">
        <v>25</v>
      </c>
      <c r="B8" s="2" t="s">
        <v>26</v>
      </c>
      <c r="C8" s="2" t="s">
        <v>27</v>
      </c>
      <c r="D8" s="2" t="s">
        <v>28</v>
      </c>
      <c r="E8" s="2" t="s">
        <v>36</v>
      </c>
      <c r="F8" s="2" t="s">
        <v>30</v>
      </c>
      <c r="G8" s="3">
        <v>44743</v>
      </c>
      <c r="H8" s="2" t="s">
        <v>31</v>
      </c>
      <c r="I8" s="2" t="s">
        <v>32</v>
      </c>
      <c r="J8" s="2" t="s">
        <v>33</v>
      </c>
      <c r="K8" s="4">
        <v>0</v>
      </c>
      <c r="L8" s="4">
        <v>5000</v>
      </c>
      <c r="M8" s="4">
        <v>0</v>
      </c>
      <c r="N8" s="2" t="s">
        <v>585</v>
      </c>
    </row>
    <row r="9" spans="1:14" x14ac:dyDescent="0.25">
      <c r="A9" s="2" t="s">
        <v>25</v>
      </c>
      <c r="B9" s="2" t="s">
        <v>26</v>
      </c>
      <c r="C9" s="2" t="s">
        <v>27</v>
      </c>
      <c r="D9" s="2" t="s">
        <v>28</v>
      </c>
      <c r="E9" s="2" t="s">
        <v>37</v>
      </c>
      <c r="F9" s="2" t="s">
        <v>30</v>
      </c>
      <c r="G9" s="3">
        <v>44743</v>
      </c>
      <c r="H9" s="2" t="s">
        <v>31</v>
      </c>
      <c r="I9" s="2" t="s">
        <v>32</v>
      </c>
      <c r="J9" s="2" t="s">
        <v>33</v>
      </c>
      <c r="K9" s="4">
        <v>0</v>
      </c>
      <c r="L9" s="4">
        <v>10000</v>
      </c>
      <c r="M9" s="4">
        <v>0</v>
      </c>
      <c r="N9" s="2" t="s">
        <v>586</v>
      </c>
    </row>
    <row r="10" spans="1:14" x14ac:dyDescent="0.25">
      <c r="A10" s="2" t="s">
        <v>38</v>
      </c>
      <c r="B10" s="2" t="s">
        <v>39</v>
      </c>
      <c r="C10" s="2" t="s">
        <v>40</v>
      </c>
      <c r="D10" s="2" t="s">
        <v>41</v>
      </c>
      <c r="E10" s="2" t="s">
        <v>42</v>
      </c>
      <c r="F10" s="2" t="s">
        <v>43</v>
      </c>
      <c r="G10" s="3">
        <v>44756</v>
      </c>
      <c r="H10" s="2" t="s">
        <v>44</v>
      </c>
      <c r="I10" s="2" t="s">
        <v>19</v>
      </c>
      <c r="J10" s="2" t="s">
        <v>45</v>
      </c>
      <c r="K10" s="4">
        <v>0</v>
      </c>
      <c r="L10" s="4">
        <v>-2356.35</v>
      </c>
      <c r="M10" s="4">
        <v>0</v>
      </c>
      <c r="N10" s="2" t="s">
        <v>587</v>
      </c>
    </row>
    <row r="11" spans="1:14" x14ac:dyDescent="0.25">
      <c r="A11" s="2" t="s">
        <v>38</v>
      </c>
      <c r="B11" s="2" t="s">
        <v>39</v>
      </c>
      <c r="C11" s="2" t="s">
        <v>40</v>
      </c>
      <c r="D11" s="2" t="s">
        <v>46</v>
      </c>
      <c r="E11" s="2" t="s">
        <v>42</v>
      </c>
      <c r="F11" s="2" t="s">
        <v>43</v>
      </c>
      <c r="G11" s="3">
        <v>44756</v>
      </c>
      <c r="H11" s="2" t="s">
        <v>44</v>
      </c>
      <c r="I11" s="2" t="s">
        <v>47</v>
      </c>
      <c r="J11" s="2" t="s">
        <v>48</v>
      </c>
      <c r="K11" s="4">
        <v>0</v>
      </c>
      <c r="L11" s="4">
        <v>-86.45</v>
      </c>
      <c r="M11" s="4">
        <v>0</v>
      </c>
      <c r="N11" s="2" t="s">
        <v>587</v>
      </c>
    </row>
    <row r="12" spans="1:14" x14ac:dyDescent="0.25">
      <c r="A12" s="2" t="s">
        <v>49</v>
      </c>
      <c r="B12" s="2" t="s">
        <v>39</v>
      </c>
      <c r="C12" s="2" t="s">
        <v>40</v>
      </c>
      <c r="D12" s="2" t="s">
        <v>50</v>
      </c>
      <c r="E12" s="2" t="s">
        <v>42</v>
      </c>
      <c r="F12" s="2" t="s">
        <v>51</v>
      </c>
      <c r="G12" s="3">
        <v>44763</v>
      </c>
      <c r="H12" s="2" t="s">
        <v>52</v>
      </c>
      <c r="I12" s="2" t="s">
        <v>47</v>
      </c>
      <c r="J12" s="2" t="s">
        <v>48</v>
      </c>
      <c r="K12" s="4">
        <v>0</v>
      </c>
      <c r="L12" s="4">
        <v>-127.04</v>
      </c>
      <c r="M12" s="4">
        <v>0</v>
      </c>
      <c r="N12" s="2" t="s">
        <v>587</v>
      </c>
    </row>
    <row r="13" spans="1:14" x14ac:dyDescent="0.25">
      <c r="A13" s="2" t="s">
        <v>53</v>
      </c>
      <c r="B13" s="2" t="s">
        <v>39</v>
      </c>
      <c r="C13" s="2" t="s">
        <v>14</v>
      </c>
      <c r="D13" s="2" t="s">
        <v>54</v>
      </c>
      <c r="E13" s="2" t="s">
        <v>55</v>
      </c>
      <c r="F13" s="2" t="s">
        <v>56</v>
      </c>
      <c r="G13" s="3">
        <v>44768</v>
      </c>
      <c r="H13" s="2" t="s">
        <v>57</v>
      </c>
      <c r="I13" s="2" t="s">
        <v>19</v>
      </c>
      <c r="J13" s="2" t="s">
        <v>58</v>
      </c>
      <c r="K13" s="4">
        <v>0</v>
      </c>
      <c r="L13" s="4">
        <v>-2613.6</v>
      </c>
      <c r="M13" s="4">
        <v>0</v>
      </c>
      <c r="N13" s="2" t="s">
        <v>588</v>
      </c>
    </row>
    <row r="14" spans="1:14" x14ac:dyDescent="0.25">
      <c r="A14" s="2" t="s">
        <v>59</v>
      </c>
      <c r="B14" s="2" t="s">
        <v>39</v>
      </c>
      <c r="C14" s="2" t="s">
        <v>60</v>
      </c>
      <c r="D14" s="2" t="s">
        <v>41</v>
      </c>
      <c r="E14" s="2" t="s">
        <v>61</v>
      </c>
      <c r="F14" s="2" t="s">
        <v>62</v>
      </c>
      <c r="G14" s="3">
        <v>44771</v>
      </c>
      <c r="H14" s="2" t="s">
        <v>63</v>
      </c>
      <c r="I14" s="2" t="s">
        <v>19</v>
      </c>
      <c r="J14" s="2" t="s">
        <v>45</v>
      </c>
      <c r="K14" s="4">
        <v>0</v>
      </c>
      <c r="L14" s="4">
        <v>-1232.99</v>
      </c>
      <c r="M14" s="4">
        <v>0</v>
      </c>
      <c r="N14" s="2" t="s">
        <v>589</v>
      </c>
    </row>
    <row r="15" spans="1:14" x14ac:dyDescent="0.25">
      <c r="A15" s="2" t="s">
        <v>64</v>
      </c>
      <c r="B15" s="2" t="s">
        <v>39</v>
      </c>
      <c r="C15" s="2" t="s">
        <v>40</v>
      </c>
      <c r="D15" s="2" t="s">
        <v>65</v>
      </c>
      <c r="E15" s="2" t="s">
        <v>66</v>
      </c>
      <c r="F15" s="2" t="s">
        <v>67</v>
      </c>
      <c r="G15" s="3">
        <v>44774</v>
      </c>
      <c r="H15" s="2" t="s">
        <v>68</v>
      </c>
      <c r="I15" s="2" t="s">
        <v>69</v>
      </c>
      <c r="J15" s="2" t="s">
        <v>70</v>
      </c>
      <c r="K15" s="4">
        <v>0</v>
      </c>
      <c r="L15" s="4">
        <v>-419.63</v>
      </c>
      <c r="M15" s="4">
        <v>0</v>
      </c>
      <c r="N15" s="2" t="s">
        <v>590</v>
      </c>
    </row>
    <row r="16" spans="1:14" x14ac:dyDescent="0.25">
      <c r="A16" s="2" t="s">
        <v>71</v>
      </c>
      <c r="B16" s="2" t="s">
        <v>39</v>
      </c>
      <c r="C16" s="2" t="s">
        <v>40</v>
      </c>
      <c r="D16" s="2" t="s">
        <v>65</v>
      </c>
      <c r="E16" s="2" t="s">
        <v>66</v>
      </c>
      <c r="F16" s="2" t="s">
        <v>67</v>
      </c>
      <c r="G16" s="3">
        <v>44783</v>
      </c>
      <c r="H16" s="2" t="s">
        <v>72</v>
      </c>
      <c r="I16" s="2" t="s">
        <v>69</v>
      </c>
      <c r="J16" s="2" t="s">
        <v>70</v>
      </c>
      <c r="K16" s="4">
        <v>0</v>
      </c>
      <c r="L16" s="4">
        <v>-492.41</v>
      </c>
      <c r="M16" s="4">
        <v>0</v>
      </c>
      <c r="N16" s="2" t="s">
        <v>590</v>
      </c>
    </row>
    <row r="17" spans="1:14" x14ac:dyDescent="0.25">
      <c r="A17" s="2" t="s">
        <v>76</v>
      </c>
      <c r="B17" s="2" t="s">
        <v>39</v>
      </c>
      <c r="C17" s="2" t="s">
        <v>40</v>
      </c>
      <c r="D17" s="2" t="s">
        <v>65</v>
      </c>
      <c r="E17" s="2" t="s">
        <v>66</v>
      </c>
      <c r="F17" s="2" t="s">
        <v>67</v>
      </c>
      <c r="G17" s="3">
        <v>44784</v>
      </c>
      <c r="H17" s="2" t="s">
        <v>77</v>
      </c>
      <c r="I17" s="2" t="s">
        <v>69</v>
      </c>
      <c r="J17" s="2" t="s">
        <v>70</v>
      </c>
      <c r="K17" s="4">
        <v>0</v>
      </c>
      <c r="L17" s="4">
        <v>-1087.8699999999999</v>
      </c>
      <c r="M17" s="4">
        <v>0</v>
      </c>
      <c r="N17" s="2" t="s">
        <v>590</v>
      </c>
    </row>
    <row r="18" spans="1:14" x14ac:dyDescent="0.25">
      <c r="A18" s="2" t="s">
        <v>78</v>
      </c>
      <c r="B18" s="2" t="s">
        <v>39</v>
      </c>
      <c r="C18" s="2" t="s">
        <v>40</v>
      </c>
      <c r="D18" s="2" t="s">
        <v>79</v>
      </c>
      <c r="E18" s="2" t="s">
        <v>80</v>
      </c>
      <c r="F18" s="2" t="s">
        <v>81</v>
      </c>
      <c r="G18" s="3">
        <v>44785</v>
      </c>
      <c r="H18" s="2" t="s">
        <v>82</v>
      </c>
      <c r="I18" s="2" t="s">
        <v>69</v>
      </c>
      <c r="J18" s="2" t="s">
        <v>83</v>
      </c>
      <c r="K18" s="4">
        <v>0</v>
      </c>
      <c r="L18" s="4">
        <v>-992.42</v>
      </c>
      <c r="M18" s="4">
        <v>0</v>
      </c>
      <c r="N18" s="2" t="s">
        <v>591</v>
      </c>
    </row>
    <row r="19" spans="1:14" x14ac:dyDescent="0.25">
      <c r="A19" s="2" t="s">
        <v>84</v>
      </c>
      <c r="B19" s="2" t="s">
        <v>85</v>
      </c>
      <c r="C19" s="2" t="s">
        <v>40</v>
      </c>
      <c r="D19" s="2" t="s">
        <v>41</v>
      </c>
      <c r="E19" s="2" t="s">
        <v>42</v>
      </c>
      <c r="F19" s="2" t="s">
        <v>81</v>
      </c>
      <c r="G19" s="3">
        <v>44785</v>
      </c>
      <c r="H19" s="2" t="s">
        <v>86</v>
      </c>
      <c r="I19" s="2" t="s">
        <v>19</v>
      </c>
      <c r="J19" s="2" t="s">
        <v>45</v>
      </c>
      <c r="K19" s="4">
        <v>0</v>
      </c>
      <c r="L19" s="4">
        <v>-1299.1600000000001</v>
      </c>
      <c r="M19" s="4">
        <v>0</v>
      </c>
      <c r="N19" s="2" t="s">
        <v>587</v>
      </c>
    </row>
    <row r="20" spans="1:14" x14ac:dyDescent="0.25">
      <c r="A20" s="2" t="s">
        <v>87</v>
      </c>
      <c r="B20" s="2" t="s">
        <v>39</v>
      </c>
      <c r="C20" s="2" t="s">
        <v>14</v>
      </c>
      <c r="D20" s="2" t="s">
        <v>15</v>
      </c>
      <c r="E20" s="2" t="s">
        <v>88</v>
      </c>
      <c r="F20" s="2" t="s">
        <v>74</v>
      </c>
      <c r="G20" s="3">
        <v>44789</v>
      </c>
      <c r="H20" s="2" t="s">
        <v>89</v>
      </c>
      <c r="I20" s="2" t="s">
        <v>19</v>
      </c>
      <c r="J20" s="2" t="s">
        <v>20</v>
      </c>
      <c r="K20" s="4">
        <v>0</v>
      </c>
      <c r="L20" s="4">
        <v>-387.2</v>
      </c>
      <c r="M20" s="4">
        <v>0</v>
      </c>
      <c r="N20" s="2" t="s">
        <v>592</v>
      </c>
    </row>
    <row r="21" spans="1:14" x14ac:dyDescent="0.25">
      <c r="A21" s="2" t="s">
        <v>90</v>
      </c>
      <c r="B21" s="2" t="s">
        <v>39</v>
      </c>
      <c r="C21" s="2" t="s">
        <v>14</v>
      </c>
      <c r="D21" s="2" t="s">
        <v>15</v>
      </c>
      <c r="E21" s="2" t="s">
        <v>91</v>
      </c>
      <c r="F21" s="2" t="s">
        <v>74</v>
      </c>
      <c r="G21" s="3">
        <v>44789</v>
      </c>
      <c r="H21" s="2" t="s">
        <v>92</v>
      </c>
      <c r="I21" s="2" t="s">
        <v>19</v>
      </c>
      <c r="J21" s="2" t="s">
        <v>20</v>
      </c>
      <c r="K21" s="4">
        <v>0</v>
      </c>
      <c r="L21" s="4">
        <v>-3484.8</v>
      </c>
      <c r="M21" s="4">
        <v>0</v>
      </c>
      <c r="N21" s="2" t="s">
        <v>593</v>
      </c>
    </row>
    <row r="22" spans="1:14" x14ac:dyDescent="0.25">
      <c r="A22" s="2" t="s">
        <v>93</v>
      </c>
      <c r="B22" s="2" t="s">
        <v>39</v>
      </c>
      <c r="C22" s="2" t="s">
        <v>14</v>
      </c>
      <c r="D22" s="2" t="s">
        <v>15</v>
      </c>
      <c r="E22" s="2" t="s">
        <v>94</v>
      </c>
      <c r="F22" s="2" t="s">
        <v>74</v>
      </c>
      <c r="G22" s="3">
        <v>44789</v>
      </c>
      <c r="H22" s="2" t="s">
        <v>95</v>
      </c>
      <c r="I22" s="2" t="s">
        <v>19</v>
      </c>
      <c r="J22" s="2" t="s">
        <v>20</v>
      </c>
      <c r="K22" s="4">
        <v>0</v>
      </c>
      <c r="L22" s="4">
        <v>-1681.9</v>
      </c>
      <c r="M22" s="4">
        <v>0</v>
      </c>
      <c r="N22" s="2" t="s">
        <v>594</v>
      </c>
    </row>
    <row r="23" spans="1:14" x14ac:dyDescent="0.25">
      <c r="A23" s="2" t="s">
        <v>96</v>
      </c>
      <c r="B23" s="2" t="s">
        <v>39</v>
      </c>
      <c r="C23" s="2" t="s">
        <v>27</v>
      </c>
      <c r="D23" s="2" t="s">
        <v>73</v>
      </c>
      <c r="E23" s="2" t="s">
        <v>97</v>
      </c>
      <c r="F23" s="2" t="s">
        <v>74</v>
      </c>
      <c r="G23" s="3">
        <v>44789</v>
      </c>
      <c r="H23" s="2" t="s">
        <v>98</v>
      </c>
      <c r="I23" s="2" t="s">
        <v>19</v>
      </c>
      <c r="J23" s="2" t="s">
        <v>75</v>
      </c>
      <c r="K23" s="4">
        <v>0</v>
      </c>
      <c r="L23" s="4">
        <v>-25289</v>
      </c>
      <c r="M23" s="4">
        <v>0</v>
      </c>
      <c r="N23" s="2" t="s">
        <v>595</v>
      </c>
    </row>
    <row r="24" spans="1:14" x14ac:dyDescent="0.25">
      <c r="A24" s="2" t="s">
        <v>96</v>
      </c>
      <c r="B24" s="2" t="s">
        <v>39</v>
      </c>
      <c r="C24" s="2" t="s">
        <v>14</v>
      </c>
      <c r="D24" s="2" t="s">
        <v>73</v>
      </c>
      <c r="E24" s="2" t="s">
        <v>99</v>
      </c>
      <c r="F24" s="2" t="s">
        <v>74</v>
      </c>
      <c r="G24" s="3">
        <v>44789</v>
      </c>
      <c r="H24" s="2" t="s">
        <v>98</v>
      </c>
      <c r="I24" s="2" t="s">
        <v>19</v>
      </c>
      <c r="J24" s="2" t="s">
        <v>75</v>
      </c>
      <c r="K24" s="4">
        <v>0</v>
      </c>
      <c r="L24" s="4">
        <v>-12701.37</v>
      </c>
      <c r="M24" s="4">
        <v>0</v>
      </c>
      <c r="N24" s="2" t="s">
        <v>596</v>
      </c>
    </row>
    <row r="25" spans="1:14" x14ac:dyDescent="0.25">
      <c r="A25" s="2" t="s">
        <v>96</v>
      </c>
      <c r="B25" s="2" t="s">
        <v>39</v>
      </c>
      <c r="C25" s="2" t="s">
        <v>14</v>
      </c>
      <c r="D25" s="2" t="s">
        <v>73</v>
      </c>
      <c r="E25" s="2" t="s">
        <v>100</v>
      </c>
      <c r="F25" s="2" t="s">
        <v>74</v>
      </c>
      <c r="G25" s="3">
        <v>44789</v>
      </c>
      <c r="H25" s="2" t="s">
        <v>98</v>
      </c>
      <c r="I25" s="2" t="s">
        <v>19</v>
      </c>
      <c r="J25" s="2" t="s">
        <v>75</v>
      </c>
      <c r="K25" s="4">
        <v>0</v>
      </c>
      <c r="L25" s="4">
        <v>-5078.37</v>
      </c>
      <c r="M25" s="4">
        <v>0</v>
      </c>
      <c r="N25" s="2" t="s">
        <v>597</v>
      </c>
    </row>
    <row r="26" spans="1:14" x14ac:dyDescent="0.25">
      <c r="A26" s="2" t="s">
        <v>101</v>
      </c>
      <c r="B26" s="2" t="s">
        <v>39</v>
      </c>
      <c r="C26" s="2" t="s">
        <v>27</v>
      </c>
      <c r="D26" s="2" t="s">
        <v>73</v>
      </c>
      <c r="E26" s="2" t="s">
        <v>102</v>
      </c>
      <c r="F26" s="2" t="s">
        <v>103</v>
      </c>
      <c r="G26" s="3">
        <v>44791</v>
      </c>
      <c r="H26" s="2" t="s">
        <v>104</v>
      </c>
      <c r="I26" s="2" t="s">
        <v>19</v>
      </c>
      <c r="J26" s="2" t="s">
        <v>75</v>
      </c>
      <c r="K26" s="4">
        <v>0</v>
      </c>
      <c r="L26" s="4">
        <v>-29192.82</v>
      </c>
      <c r="M26" s="4">
        <v>0</v>
      </c>
      <c r="N26" s="2" t="s">
        <v>598</v>
      </c>
    </row>
    <row r="27" spans="1:14" x14ac:dyDescent="0.25">
      <c r="A27" s="2" t="s">
        <v>105</v>
      </c>
      <c r="B27" s="2" t="s">
        <v>39</v>
      </c>
      <c r="C27" s="2" t="s">
        <v>40</v>
      </c>
      <c r="D27" s="2" t="s">
        <v>106</v>
      </c>
      <c r="E27" s="2" t="s">
        <v>107</v>
      </c>
      <c r="F27" s="2" t="s">
        <v>108</v>
      </c>
      <c r="G27" s="3">
        <v>44797</v>
      </c>
      <c r="H27" s="2" t="s">
        <v>109</v>
      </c>
      <c r="I27" s="2" t="s">
        <v>19</v>
      </c>
      <c r="J27" s="2" t="s">
        <v>110</v>
      </c>
      <c r="K27" s="4">
        <v>0</v>
      </c>
      <c r="L27" s="4">
        <v>-3025</v>
      </c>
      <c r="M27" s="4">
        <v>0</v>
      </c>
      <c r="N27" s="2" t="s">
        <v>599</v>
      </c>
    </row>
    <row r="28" spans="1:14" x14ac:dyDescent="0.25">
      <c r="A28" s="2" t="s">
        <v>111</v>
      </c>
      <c r="B28" s="2" t="s">
        <v>39</v>
      </c>
      <c r="C28" s="2" t="s">
        <v>14</v>
      </c>
      <c r="D28" s="2" t="s">
        <v>112</v>
      </c>
      <c r="E28" s="2" t="s">
        <v>16</v>
      </c>
      <c r="F28" s="2" t="s">
        <v>113</v>
      </c>
      <c r="G28" s="3">
        <v>44798</v>
      </c>
      <c r="H28" s="2" t="s">
        <v>114</v>
      </c>
      <c r="I28" s="2" t="s">
        <v>47</v>
      </c>
      <c r="J28" s="2" t="s">
        <v>48</v>
      </c>
      <c r="K28" s="4">
        <v>0</v>
      </c>
      <c r="L28" s="4">
        <v>-196</v>
      </c>
      <c r="M28" s="4">
        <v>0</v>
      </c>
      <c r="N28" s="2" t="s">
        <v>581</v>
      </c>
    </row>
    <row r="29" spans="1:14" x14ac:dyDescent="0.25">
      <c r="A29" s="2" t="s">
        <v>115</v>
      </c>
      <c r="B29" s="2" t="s">
        <v>39</v>
      </c>
      <c r="C29" s="2" t="s">
        <v>40</v>
      </c>
      <c r="D29" s="2" t="s">
        <v>41</v>
      </c>
      <c r="E29" s="2" t="s">
        <v>42</v>
      </c>
      <c r="F29" s="2" t="s">
        <v>81</v>
      </c>
      <c r="G29" s="3">
        <v>44799</v>
      </c>
      <c r="H29" s="2" t="s">
        <v>116</v>
      </c>
      <c r="I29" s="2" t="s">
        <v>19</v>
      </c>
      <c r="J29" s="2" t="s">
        <v>45</v>
      </c>
      <c r="K29" s="4">
        <v>0</v>
      </c>
      <c r="L29" s="4">
        <v>-1299.1600000000001</v>
      </c>
      <c r="M29" s="4">
        <v>0</v>
      </c>
      <c r="N29" s="2" t="s">
        <v>587</v>
      </c>
    </row>
    <row r="30" spans="1:14" x14ac:dyDescent="0.25">
      <c r="A30" s="2" t="s">
        <v>117</v>
      </c>
      <c r="B30" s="2" t="s">
        <v>39</v>
      </c>
      <c r="C30" s="2" t="s">
        <v>14</v>
      </c>
      <c r="D30" s="2" t="s">
        <v>15</v>
      </c>
      <c r="E30" s="2" t="s">
        <v>118</v>
      </c>
      <c r="F30" s="2" t="s">
        <v>119</v>
      </c>
      <c r="G30" s="3">
        <v>44799</v>
      </c>
      <c r="H30" s="2" t="s">
        <v>120</v>
      </c>
      <c r="I30" s="2" t="s">
        <v>19</v>
      </c>
      <c r="J30" s="2" t="s">
        <v>20</v>
      </c>
      <c r="K30" s="4">
        <v>0</v>
      </c>
      <c r="L30" s="4">
        <v>-7996.8</v>
      </c>
      <c r="M30" s="4">
        <v>0</v>
      </c>
      <c r="N30" s="2" t="s">
        <v>600</v>
      </c>
    </row>
    <row r="31" spans="1:14" x14ac:dyDescent="0.25">
      <c r="A31" s="2" t="s">
        <v>121</v>
      </c>
      <c r="B31" s="2" t="s">
        <v>39</v>
      </c>
      <c r="C31" s="2" t="s">
        <v>27</v>
      </c>
      <c r="D31" s="2" t="s">
        <v>73</v>
      </c>
      <c r="E31" s="2" t="s">
        <v>29</v>
      </c>
      <c r="F31" s="2" t="s">
        <v>122</v>
      </c>
      <c r="G31" s="3">
        <v>44802</v>
      </c>
      <c r="H31" s="2" t="s">
        <v>123</v>
      </c>
      <c r="I31" s="2" t="s">
        <v>19</v>
      </c>
      <c r="J31" s="2" t="s">
        <v>75</v>
      </c>
      <c r="K31" s="4">
        <v>0</v>
      </c>
      <c r="L31" s="4">
        <v>-16573.48</v>
      </c>
      <c r="M31" s="4">
        <v>0</v>
      </c>
      <c r="N31" s="2" t="s">
        <v>582</v>
      </c>
    </row>
    <row r="32" spans="1:14" x14ac:dyDescent="0.25">
      <c r="A32" s="2" t="s">
        <v>124</v>
      </c>
      <c r="B32" s="2" t="s">
        <v>39</v>
      </c>
      <c r="C32" s="2" t="s">
        <v>40</v>
      </c>
      <c r="D32" s="2" t="s">
        <v>46</v>
      </c>
      <c r="E32" s="2" t="s">
        <v>42</v>
      </c>
      <c r="F32" s="2" t="s">
        <v>62</v>
      </c>
      <c r="G32" s="3">
        <v>44802</v>
      </c>
      <c r="H32" s="2" t="s">
        <v>125</v>
      </c>
      <c r="I32" s="2" t="s">
        <v>47</v>
      </c>
      <c r="J32" s="2" t="s">
        <v>48</v>
      </c>
      <c r="K32" s="4">
        <v>0</v>
      </c>
      <c r="L32" s="4">
        <v>-148.02000000000001</v>
      </c>
      <c r="M32" s="4">
        <v>0</v>
      </c>
      <c r="N32" s="2" t="s">
        <v>587</v>
      </c>
    </row>
    <row r="33" spans="1:14" x14ac:dyDescent="0.25">
      <c r="A33" s="2" t="s">
        <v>126</v>
      </c>
      <c r="B33" s="2" t="s">
        <v>39</v>
      </c>
      <c r="C33" s="2" t="s">
        <v>40</v>
      </c>
      <c r="D33" s="2" t="s">
        <v>127</v>
      </c>
      <c r="E33" s="2" t="s">
        <v>80</v>
      </c>
      <c r="F33" s="2" t="s">
        <v>62</v>
      </c>
      <c r="G33" s="3">
        <v>44802</v>
      </c>
      <c r="H33" s="2" t="s">
        <v>128</v>
      </c>
      <c r="I33" s="2" t="s">
        <v>47</v>
      </c>
      <c r="J33" s="2" t="s">
        <v>129</v>
      </c>
      <c r="K33" s="4">
        <v>0</v>
      </c>
      <c r="L33" s="4">
        <v>-538.91999999999996</v>
      </c>
      <c r="M33" s="4">
        <v>0</v>
      </c>
      <c r="N33" s="2" t="s">
        <v>591</v>
      </c>
    </row>
    <row r="34" spans="1:14" x14ac:dyDescent="0.25">
      <c r="A34" s="2" t="s">
        <v>130</v>
      </c>
      <c r="B34" s="2" t="s">
        <v>39</v>
      </c>
      <c r="C34" s="2" t="s">
        <v>40</v>
      </c>
      <c r="D34" s="2" t="s">
        <v>65</v>
      </c>
      <c r="E34" s="2" t="s">
        <v>66</v>
      </c>
      <c r="F34" s="2" t="s">
        <v>81</v>
      </c>
      <c r="G34" s="3">
        <v>44811</v>
      </c>
      <c r="H34" s="2" t="s">
        <v>131</v>
      </c>
      <c r="I34" s="2" t="s">
        <v>69</v>
      </c>
      <c r="J34" s="2" t="s">
        <v>70</v>
      </c>
      <c r="K34" s="4">
        <v>0</v>
      </c>
      <c r="L34" s="4">
        <v>-1632.63</v>
      </c>
      <c r="M34" s="4">
        <v>0</v>
      </c>
      <c r="N34" s="2" t="s">
        <v>590</v>
      </c>
    </row>
    <row r="35" spans="1:14" x14ac:dyDescent="0.25">
      <c r="A35" s="2" t="s">
        <v>132</v>
      </c>
      <c r="B35" s="2" t="s">
        <v>39</v>
      </c>
      <c r="C35" s="2" t="s">
        <v>133</v>
      </c>
      <c r="D35" s="2" t="s">
        <v>73</v>
      </c>
      <c r="E35" s="2" t="s">
        <v>134</v>
      </c>
      <c r="F35" s="2" t="s">
        <v>135</v>
      </c>
      <c r="G35" s="3">
        <v>44825</v>
      </c>
      <c r="H35" s="2" t="s">
        <v>136</v>
      </c>
      <c r="I35" s="2" t="s">
        <v>19</v>
      </c>
      <c r="J35" s="2" t="s">
        <v>75</v>
      </c>
      <c r="K35" s="4">
        <v>0</v>
      </c>
      <c r="L35" s="4">
        <v>-30193.13</v>
      </c>
      <c r="M35" s="4">
        <v>0</v>
      </c>
      <c r="N35" s="2" t="s">
        <v>601</v>
      </c>
    </row>
    <row r="36" spans="1:14" x14ac:dyDescent="0.25">
      <c r="A36" s="2" t="s">
        <v>137</v>
      </c>
      <c r="B36" s="2" t="s">
        <v>39</v>
      </c>
      <c r="C36" s="2" t="s">
        <v>14</v>
      </c>
      <c r="D36" s="2" t="s">
        <v>73</v>
      </c>
      <c r="E36" s="2" t="s">
        <v>138</v>
      </c>
      <c r="F36" s="2" t="s">
        <v>119</v>
      </c>
      <c r="G36" s="3">
        <v>44826</v>
      </c>
      <c r="H36" s="2" t="s">
        <v>139</v>
      </c>
      <c r="I36" s="2" t="s">
        <v>19</v>
      </c>
      <c r="J36" s="2" t="s">
        <v>75</v>
      </c>
      <c r="K36" s="4">
        <v>0</v>
      </c>
      <c r="L36" s="4">
        <v>-3388</v>
      </c>
      <c r="M36" s="4">
        <v>0</v>
      </c>
      <c r="N36" s="2" t="s">
        <v>602</v>
      </c>
    </row>
    <row r="37" spans="1:14" x14ac:dyDescent="0.25">
      <c r="A37" s="2" t="s">
        <v>137</v>
      </c>
      <c r="B37" s="2" t="s">
        <v>39</v>
      </c>
      <c r="C37" s="2" t="s">
        <v>14</v>
      </c>
      <c r="D37" s="2" t="s">
        <v>73</v>
      </c>
      <c r="E37" s="2" t="s">
        <v>94</v>
      </c>
      <c r="F37" s="2" t="s">
        <v>119</v>
      </c>
      <c r="G37" s="3">
        <v>44826</v>
      </c>
      <c r="H37" s="2" t="s">
        <v>139</v>
      </c>
      <c r="I37" s="2" t="s">
        <v>19</v>
      </c>
      <c r="J37" s="2" t="s">
        <v>75</v>
      </c>
      <c r="K37" s="4">
        <v>0</v>
      </c>
      <c r="L37" s="4">
        <v>-156</v>
      </c>
      <c r="M37" s="4">
        <v>0</v>
      </c>
      <c r="N37" s="2" t="s">
        <v>594</v>
      </c>
    </row>
    <row r="38" spans="1:14" x14ac:dyDescent="0.25">
      <c r="A38" s="2" t="s">
        <v>140</v>
      </c>
      <c r="B38" s="2" t="s">
        <v>39</v>
      </c>
      <c r="C38" s="2" t="s">
        <v>27</v>
      </c>
      <c r="D38" s="2" t="s">
        <v>73</v>
      </c>
      <c r="E38" s="2" t="s">
        <v>141</v>
      </c>
      <c r="F38" s="2" t="s">
        <v>122</v>
      </c>
      <c r="G38" s="3">
        <v>44830</v>
      </c>
      <c r="H38" s="2" t="s">
        <v>142</v>
      </c>
      <c r="I38" s="2" t="s">
        <v>19</v>
      </c>
      <c r="J38" s="2" t="s">
        <v>75</v>
      </c>
      <c r="K38" s="4">
        <v>0</v>
      </c>
      <c r="L38" s="4">
        <v>-35132.959999999999</v>
      </c>
      <c r="M38" s="4">
        <v>0</v>
      </c>
      <c r="N38" s="2" t="s">
        <v>603</v>
      </c>
    </row>
    <row r="39" spans="1:14" x14ac:dyDescent="0.25">
      <c r="A39" s="2" t="s">
        <v>143</v>
      </c>
      <c r="B39" s="2" t="s">
        <v>39</v>
      </c>
      <c r="C39" s="2" t="s">
        <v>14</v>
      </c>
      <c r="D39" s="2" t="s">
        <v>112</v>
      </c>
      <c r="E39" s="2" t="s">
        <v>144</v>
      </c>
      <c r="F39" s="2" t="s">
        <v>145</v>
      </c>
      <c r="G39" s="3">
        <v>44830</v>
      </c>
      <c r="H39" s="2" t="s">
        <v>146</v>
      </c>
      <c r="I39" s="2" t="s">
        <v>47</v>
      </c>
      <c r="J39" s="2" t="s">
        <v>48</v>
      </c>
      <c r="K39" s="4">
        <v>0</v>
      </c>
      <c r="L39" s="4">
        <v>-333.96</v>
      </c>
      <c r="M39" s="4">
        <v>0</v>
      </c>
      <c r="N39" s="2" t="s">
        <v>604</v>
      </c>
    </row>
    <row r="40" spans="1:14" x14ac:dyDescent="0.25">
      <c r="A40" s="2" t="s">
        <v>147</v>
      </c>
      <c r="B40" s="2" t="s">
        <v>39</v>
      </c>
      <c r="C40" s="2" t="s">
        <v>14</v>
      </c>
      <c r="D40" s="2" t="s">
        <v>148</v>
      </c>
      <c r="E40" s="2" t="s">
        <v>99</v>
      </c>
      <c r="F40" s="2" t="s">
        <v>74</v>
      </c>
      <c r="G40" s="3">
        <v>44831</v>
      </c>
      <c r="H40" s="2" t="s">
        <v>149</v>
      </c>
      <c r="I40" s="2" t="s">
        <v>47</v>
      </c>
      <c r="J40" s="2" t="s">
        <v>129</v>
      </c>
      <c r="K40" s="4">
        <v>0</v>
      </c>
      <c r="L40" s="4">
        <v>-296.45</v>
      </c>
      <c r="M40" s="4">
        <v>0</v>
      </c>
      <c r="N40" s="2" t="s">
        <v>596</v>
      </c>
    </row>
    <row r="41" spans="1:14" x14ac:dyDescent="0.25">
      <c r="A41" s="2" t="s">
        <v>147</v>
      </c>
      <c r="B41" s="2" t="s">
        <v>39</v>
      </c>
      <c r="C41" s="2" t="s">
        <v>14</v>
      </c>
      <c r="D41" s="2" t="s">
        <v>112</v>
      </c>
      <c r="E41" s="2" t="s">
        <v>99</v>
      </c>
      <c r="F41" s="2" t="s">
        <v>74</v>
      </c>
      <c r="G41" s="3">
        <v>44831</v>
      </c>
      <c r="H41" s="2" t="s">
        <v>149</v>
      </c>
      <c r="I41" s="2" t="s">
        <v>47</v>
      </c>
      <c r="J41" s="2" t="s">
        <v>48</v>
      </c>
      <c r="K41" s="4">
        <v>0</v>
      </c>
      <c r="L41" s="4">
        <v>-3025</v>
      </c>
      <c r="M41" s="4">
        <v>0</v>
      </c>
      <c r="N41" s="2" t="s">
        <v>596</v>
      </c>
    </row>
    <row r="42" spans="1:14" x14ac:dyDescent="0.25">
      <c r="A42" s="2" t="s">
        <v>150</v>
      </c>
      <c r="B42" s="2" t="s">
        <v>39</v>
      </c>
      <c r="C42" s="2" t="s">
        <v>14</v>
      </c>
      <c r="D42" s="2" t="s">
        <v>73</v>
      </c>
      <c r="E42" s="2" t="s">
        <v>144</v>
      </c>
      <c r="F42" s="2" t="s">
        <v>151</v>
      </c>
      <c r="G42" s="3">
        <v>44834</v>
      </c>
      <c r="H42" s="2" t="s">
        <v>152</v>
      </c>
      <c r="I42" s="2" t="s">
        <v>19</v>
      </c>
      <c r="J42" s="2" t="s">
        <v>75</v>
      </c>
      <c r="K42" s="4">
        <v>0</v>
      </c>
      <c r="L42" s="4">
        <v>-3852.64</v>
      </c>
      <c r="M42" s="4">
        <v>0</v>
      </c>
      <c r="N42" s="2" t="s">
        <v>604</v>
      </c>
    </row>
    <row r="43" spans="1:14" x14ac:dyDescent="0.25">
      <c r="A43" s="2" t="s">
        <v>153</v>
      </c>
      <c r="B43" s="2" t="s">
        <v>39</v>
      </c>
      <c r="C43" s="2" t="s">
        <v>14</v>
      </c>
      <c r="D43" s="2" t="s">
        <v>15</v>
      </c>
      <c r="E43" s="2" t="s">
        <v>154</v>
      </c>
      <c r="F43" s="2" t="s">
        <v>155</v>
      </c>
      <c r="G43" s="3">
        <v>44838</v>
      </c>
      <c r="H43" s="2" t="s">
        <v>156</v>
      </c>
      <c r="I43" s="2" t="s">
        <v>19</v>
      </c>
      <c r="J43" s="2" t="s">
        <v>20</v>
      </c>
      <c r="K43" s="4">
        <v>0</v>
      </c>
      <c r="L43" s="4">
        <v>-756</v>
      </c>
      <c r="M43" s="4">
        <v>0</v>
      </c>
      <c r="N43" s="2" t="s">
        <v>605</v>
      </c>
    </row>
    <row r="44" spans="1:14" x14ac:dyDescent="0.25">
      <c r="A44" s="2" t="s">
        <v>157</v>
      </c>
      <c r="B44" s="2" t="s">
        <v>39</v>
      </c>
      <c r="C44" s="2" t="s">
        <v>14</v>
      </c>
      <c r="D44" s="2" t="s">
        <v>73</v>
      </c>
      <c r="E44" s="2" t="s">
        <v>158</v>
      </c>
      <c r="F44" s="2" t="s">
        <v>159</v>
      </c>
      <c r="G44" s="3">
        <v>44846</v>
      </c>
      <c r="H44" s="2" t="s">
        <v>160</v>
      </c>
      <c r="I44" s="2" t="s">
        <v>19</v>
      </c>
      <c r="J44" s="2" t="s">
        <v>75</v>
      </c>
      <c r="K44" s="4">
        <v>0</v>
      </c>
      <c r="L44" s="4">
        <v>-4944.0600000000004</v>
      </c>
      <c r="M44" s="4">
        <v>0</v>
      </c>
      <c r="N44" s="2" t="s">
        <v>606</v>
      </c>
    </row>
    <row r="45" spans="1:14" x14ac:dyDescent="0.25">
      <c r="A45" s="2" t="s">
        <v>161</v>
      </c>
      <c r="B45" s="2" t="s">
        <v>39</v>
      </c>
      <c r="C45" s="2" t="s">
        <v>14</v>
      </c>
      <c r="D45" s="2" t="s">
        <v>15</v>
      </c>
      <c r="E45" s="2" t="s">
        <v>88</v>
      </c>
      <c r="F45" s="2" t="s">
        <v>74</v>
      </c>
      <c r="G45" s="3">
        <v>44847</v>
      </c>
      <c r="H45" s="2" t="s">
        <v>162</v>
      </c>
      <c r="I45" s="2" t="s">
        <v>19</v>
      </c>
      <c r="J45" s="2" t="s">
        <v>20</v>
      </c>
      <c r="K45" s="4">
        <v>0</v>
      </c>
      <c r="L45" s="4">
        <v>-925.65</v>
      </c>
      <c r="M45" s="4">
        <v>0</v>
      </c>
      <c r="N45" s="2" t="s">
        <v>592</v>
      </c>
    </row>
    <row r="46" spans="1:14" x14ac:dyDescent="0.25">
      <c r="A46" s="2" t="s">
        <v>163</v>
      </c>
      <c r="B46" s="2" t="s">
        <v>39</v>
      </c>
      <c r="C46" s="2" t="s">
        <v>14</v>
      </c>
      <c r="D46" s="2" t="s">
        <v>164</v>
      </c>
      <c r="E46" s="2" t="s">
        <v>165</v>
      </c>
      <c r="F46" s="2" t="s">
        <v>56</v>
      </c>
      <c r="G46" s="3">
        <v>44848</v>
      </c>
      <c r="H46" s="2" t="s">
        <v>166</v>
      </c>
      <c r="I46" s="2" t="s">
        <v>69</v>
      </c>
      <c r="J46" s="2" t="s">
        <v>167</v>
      </c>
      <c r="K46" s="4">
        <v>0</v>
      </c>
      <c r="L46" s="4">
        <v>-1137.17</v>
      </c>
      <c r="M46" s="4">
        <v>0</v>
      </c>
      <c r="N46" s="2" t="s">
        <v>607</v>
      </c>
    </row>
    <row r="47" spans="1:14" x14ac:dyDescent="0.25">
      <c r="A47" s="2" t="s">
        <v>168</v>
      </c>
      <c r="B47" s="2" t="s">
        <v>39</v>
      </c>
      <c r="C47" s="2" t="s">
        <v>27</v>
      </c>
      <c r="D47" s="2" t="s">
        <v>73</v>
      </c>
      <c r="E47" s="2" t="s">
        <v>169</v>
      </c>
      <c r="F47" s="2" t="s">
        <v>170</v>
      </c>
      <c r="G47" s="3">
        <v>44851</v>
      </c>
      <c r="H47" s="2" t="s">
        <v>171</v>
      </c>
      <c r="I47" s="2" t="s">
        <v>19</v>
      </c>
      <c r="J47" s="2" t="s">
        <v>75</v>
      </c>
      <c r="K47" s="4">
        <v>0</v>
      </c>
      <c r="L47" s="4">
        <v>-1497.88</v>
      </c>
      <c r="M47" s="4">
        <v>0</v>
      </c>
      <c r="N47" s="2" t="s">
        <v>608</v>
      </c>
    </row>
    <row r="48" spans="1:14" x14ac:dyDescent="0.25">
      <c r="A48" s="2" t="s">
        <v>172</v>
      </c>
      <c r="B48" s="2" t="s">
        <v>39</v>
      </c>
      <c r="C48" s="2" t="s">
        <v>40</v>
      </c>
      <c r="D48" s="2" t="s">
        <v>173</v>
      </c>
      <c r="E48" s="2" t="s">
        <v>174</v>
      </c>
      <c r="F48" s="2" t="s">
        <v>175</v>
      </c>
      <c r="G48" s="3">
        <v>44858</v>
      </c>
      <c r="H48" s="2" t="s">
        <v>176</v>
      </c>
      <c r="I48" s="2" t="s">
        <v>69</v>
      </c>
      <c r="J48" s="2" t="s">
        <v>83</v>
      </c>
      <c r="K48" s="4">
        <v>0</v>
      </c>
      <c r="L48" s="4">
        <v>-9884.43</v>
      </c>
      <c r="M48" s="4">
        <v>0</v>
      </c>
      <c r="N48" s="2" t="s">
        <v>609</v>
      </c>
    </row>
    <row r="49" spans="1:14" x14ac:dyDescent="0.25">
      <c r="A49" s="2" t="s">
        <v>177</v>
      </c>
      <c r="B49" s="2" t="s">
        <v>39</v>
      </c>
      <c r="C49" s="2" t="s">
        <v>27</v>
      </c>
      <c r="D49" s="2" t="s">
        <v>73</v>
      </c>
      <c r="E49" s="2" t="s">
        <v>178</v>
      </c>
      <c r="F49" s="2" t="s">
        <v>179</v>
      </c>
      <c r="G49" s="3">
        <v>44858</v>
      </c>
      <c r="H49" s="2" t="s">
        <v>180</v>
      </c>
      <c r="I49" s="2" t="s">
        <v>19</v>
      </c>
      <c r="J49" s="2" t="s">
        <v>75</v>
      </c>
      <c r="K49" s="4">
        <v>0</v>
      </c>
      <c r="L49" s="4">
        <v>-12021.35</v>
      </c>
      <c r="M49" s="4">
        <v>0</v>
      </c>
      <c r="N49" s="2" t="s">
        <v>610</v>
      </c>
    </row>
    <row r="50" spans="1:14" x14ac:dyDescent="0.25">
      <c r="A50" s="2" t="s">
        <v>181</v>
      </c>
      <c r="B50" s="2" t="s">
        <v>39</v>
      </c>
      <c r="C50" s="2" t="s">
        <v>40</v>
      </c>
      <c r="D50" s="2" t="s">
        <v>127</v>
      </c>
      <c r="E50" s="2" t="s">
        <v>66</v>
      </c>
      <c r="F50" s="2" t="s">
        <v>182</v>
      </c>
      <c r="G50" s="3">
        <v>44862</v>
      </c>
      <c r="H50" s="2" t="s">
        <v>183</v>
      </c>
      <c r="I50" s="2" t="s">
        <v>47</v>
      </c>
      <c r="J50" s="2" t="s">
        <v>129</v>
      </c>
      <c r="K50" s="4">
        <v>0</v>
      </c>
      <c r="L50" s="4">
        <v>-960.5</v>
      </c>
      <c r="M50" s="4">
        <v>0</v>
      </c>
      <c r="N50" s="2" t="s">
        <v>590</v>
      </c>
    </row>
    <row r="51" spans="1:14" x14ac:dyDescent="0.25">
      <c r="A51" s="2" t="s">
        <v>184</v>
      </c>
      <c r="B51" s="2" t="s">
        <v>85</v>
      </c>
      <c r="C51" s="2" t="s">
        <v>27</v>
      </c>
      <c r="D51" s="2" t="s">
        <v>73</v>
      </c>
      <c r="E51" s="2" t="s">
        <v>185</v>
      </c>
      <c r="F51" s="2" t="s">
        <v>186</v>
      </c>
      <c r="G51" s="3">
        <v>44865</v>
      </c>
      <c r="H51" s="2" t="s">
        <v>187</v>
      </c>
      <c r="I51" s="2" t="s">
        <v>19</v>
      </c>
      <c r="J51" s="2" t="s">
        <v>75</v>
      </c>
      <c r="K51" s="4">
        <v>0</v>
      </c>
      <c r="L51" s="4">
        <v>-3996</v>
      </c>
      <c r="M51" s="4">
        <v>0</v>
      </c>
      <c r="N51" s="2" t="s">
        <v>611</v>
      </c>
    </row>
    <row r="52" spans="1:14" x14ac:dyDescent="0.25">
      <c r="A52" s="2" t="s">
        <v>188</v>
      </c>
      <c r="B52" s="2" t="s">
        <v>39</v>
      </c>
      <c r="C52" s="2" t="s">
        <v>40</v>
      </c>
      <c r="D52" s="2" t="s">
        <v>65</v>
      </c>
      <c r="E52" s="2" t="s">
        <v>66</v>
      </c>
      <c r="F52" s="2" t="s">
        <v>81</v>
      </c>
      <c r="G52" s="3">
        <v>44866</v>
      </c>
      <c r="H52" s="2" t="s">
        <v>189</v>
      </c>
      <c r="I52" s="2" t="s">
        <v>69</v>
      </c>
      <c r="J52" s="2" t="s">
        <v>70</v>
      </c>
      <c r="K52" s="4">
        <v>0</v>
      </c>
      <c r="L52" s="4">
        <v>-3535.84</v>
      </c>
      <c r="M52" s="4">
        <v>0</v>
      </c>
      <c r="N52" s="2" t="s">
        <v>590</v>
      </c>
    </row>
    <row r="53" spans="1:14" x14ac:dyDescent="0.25">
      <c r="A53" s="2" t="s">
        <v>190</v>
      </c>
      <c r="B53" s="2" t="s">
        <v>39</v>
      </c>
      <c r="C53" s="2" t="s">
        <v>40</v>
      </c>
      <c r="D53" s="2" t="s">
        <v>65</v>
      </c>
      <c r="E53" s="2" t="s">
        <v>66</v>
      </c>
      <c r="F53" s="2" t="s">
        <v>81</v>
      </c>
      <c r="G53" s="3">
        <v>44866</v>
      </c>
      <c r="H53" s="2" t="s">
        <v>191</v>
      </c>
      <c r="I53" s="2" t="s">
        <v>69</v>
      </c>
      <c r="J53" s="2" t="s">
        <v>70</v>
      </c>
      <c r="K53" s="4">
        <v>0</v>
      </c>
      <c r="L53" s="4">
        <v>-1029.1300000000001</v>
      </c>
      <c r="M53" s="4">
        <v>0</v>
      </c>
      <c r="N53" s="2" t="s">
        <v>590</v>
      </c>
    </row>
    <row r="54" spans="1:14" x14ac:dyDescent="0.25">
      <c r="A54" s="2" t="s">
        <v>192</v>
      </c>
      <c r="B54" s="2" t="s">
        <v>39</v>
      </c>
      <c r="C54" s="2" t="s">
        <v>14</v>
      </c>
      <c r="D54" s="2" t="s">
        <v>127</v>
      </c>
      <c r="E54" s="2" t="s">
        <v>193</v>
      </c>
      <c r="F54" s="2" t="s">
        <v>122</v>
      </c>
      <c r="G54" s="3">
        <v>44868</v>
      </c>
      <c r="H54" s="2" t="s">
        <v>194</v>
      </c>
      <c r="I54" s="2" t="s">
        <v>47</v>
      </c>
      <c r="J54" s="2" t="s">
        <v>129</v>
      </c>
      <c r="K54" s="4">
        <v>0</v>
      </c>
      <c r="L54" s="4">
        <v>-1796.93</v>
      </c>
      <c r="M54" s="4">
        <v>0</v>
      </c>
      <c r="N54" s="2" t="s">
        <v>612</v>
      </c>
    </row>
    <row r="55" spans="1:14" x14ac:dyDescent="0.25">
      <c r="A55" s="2" t="s">
        <v>192</v>
      </c>
      <c r="B55" s="2" t="s">
        <v>39</v>
      </c>
      <c r="C55" s="2" t="s">
        <v>14</v>
      </c>
      <c r="D55" s="2" t="s">
        <v>195</v>
      </c>
      <c r="E55" s="2" t="s">
        <v>193</v>
      </c>
      <c r="F55" s="2" t="s">
        <v>122</v>
      </c>
      <c r="G55" s="3">
        <v>44868</v>
      </c>
      <c r="H55" s="2" t="s">
        <v>194</v>
      </c>
      <c r="I55" s="2" t="s">
        <v>69</v>
      </c>
      <c r="J55" s="2" t="s">
        <v>196</v>
      </c>
      <c r="K55" s="4">
        <v>0</v>
      </c>
      <c r="L55" s="4">
        <v>-2286.9</v>
      </c>
      <c r="M55" s="4">
        <v>0</v>
      </c>
      <c r="N55" s="2" t="s">
        <v>612</v>
      </c>
    </row>
    <row r="56" spans="1:14" x14ac:dyDescent="0.25">
      <c r="A56" s="2" t="s">
        <v>197</v>
      </c>
      <c r="B56" s="2" t="s">
        <v>39</v>
      </c>
      <c r="C56" s="2" t="s">
        <v>14</v>
      </c>
      <c r="D56" s="2" t="s">
        <v>15</v>
      </c>
      <c r="E56" s="2" t="s">
        <v>16</v>
      </c>
      <c r="F56" s="2" t="s">
        <v>155</v>
      </c>
      <c r="G56" s="3">
        <v>44872</v>
      </c>
      <c r="H56" s="2" t="s">
        <v>198</v>
      </c>
      <c r="I56" s="2" t="s">
        <v>19</v>
      </c>
      <c r="J56" s="2" t="s">
        <v>20</v>
      </c>
      <c r="K56" s="4">
        <v>0</v>
      </c>
      <c r="L56" s="4">
        <v>-756</v>
      </c>
      <c r="M56" s="4">
        <v>0</v>
      </c>
      <c r="N56" s="2" t="s">
        <v>581</v>
      </c>
    </row>
    <row r="57" spans="1:14" x14ac:dyDescent="0.25">
      <c r="A57" s="2" t="s">
        <v>199</v>
      </c>
      <c r="B57" s="2" t="s">
        <v>39</v>
      </c>
      <c r="C57" s="2" t="s">
        <v>27</v>
      </c>
      <c r="D57" s="2" t="s">
        <v>73</v>
      </c>
      <c r="E57" s="2" t="s">
        <v>200</v>
      </c>
      <c r="F57" s="2" t="s">
        <v>201</v>
      </c>
      <c r="G57" s="3">
        <v>44881</v>
      </c>
      <c r="H57" s="2" t="s">
        <v>202</v>
      </c>
      <c r="I57" s="2" t="s">
        <v>19</v>
      </c>
      <c r="J57" s="2" t="s">
        <v>75</v>
      </c>
      <c r="K57" s="4">
        <v>0</v>
      </c>
      <c r="L57" s="4">
        <v>-10860.96</v>
      </c>
      <c r="M57" s="4">
        <v>0</v>
      </c>
      <c r="N57" s="2" t="s">
        <v>613</v>
      </c>
    </row>
    <row r="58" spans="1:14" x14ac:dyDescent="0.25">
      <c r="A58" s="2" t="s">
        <v>203</v>
      </c>
      <c r="B58" s="2" t="s">
        <v>39</v>
      </c>
      <c r="C58" s="2" t="s">
        <v>14</v>
      </c>
      <c r="D58" s="2" t="s">
        <v>15</v>
      </c>
      <c r="E58" s="2" t="s">
        <v>16</v>
      </c>
      <c r="F58" s="2" t="s">
        <v>113</v>
      </c>
      <c r="G58" s="3">
        <v>44886</v>
      </c>
      <c r="H58" s="2" t="s">
        <v>204</v>
      </c>
      <c r="I58" s="2" t="s">
        <v>19</v>
      </c>
      <c r="J58" s="2" t="s">
        <v>20</v>
      </c>
      <c r="K58" s="4">
        <v>0</v>
      </c>
      <c r="L58" s="4">
        <v>-329.6</v>
      </c>
      <c r="M58" s="4">
        <v>0</v>
      </c>
      <c r="N58" s="2" t="s">
        <v>581</v>
      </c>
    </row>
    <row r="59" spans="1:14" x14ac:dyDescent="0.25">
      <c r="A59" s="2" t="s">
        <v>205</v>
      </c>
      <c r="B59" s="2" t="s">
        <v>39</v>
      </c>
      <c r="C59" s="2" t="s">
        <v>14</v>
      </c>
      <c r="D59" s="2" t="s">
        <v>127</v>
      </c>
      <c r="E59" s="2" t="s">
        <v>154</v>
      </c>
      <c r="F59" s="2" t="s">
        <v>113</v>
      </c>
      <c r="G59" s="3">
        <v>44894</v>
      </c>
      <c r="H59" s="2" t="s">
        <v>206</v>
      </c>
      <c r="I59" s="2" t="s">
        <v>47</v>
      </c>
      <c r="J59" s="2" t="s">
        <v>129</v>
      </c>
      <c r="K59" s="4">
        <v>0</v>
      </c>
      <c r="L59" s="4">
        <v>-112.43</v>
      </c>
      <c r="M59" s="4">
        <v>0</v>
      </c>
      <c r="N59" s="2" t="s">
        <v>605</v>
      </c>
    </row>
    <row r="60" spans="1:14" x14ac:dyDescent="0.25">
      <c r="A60" s="2" t="s">
        <v>207</v>
      </c>
      <c r="B60" s="2" t="s">
        <v>39</v>
      </c>
      <c r="C60" s="2" t="s">
        <v>14</v>
      </c>
      <c r="D60" s="2" t="s">
        <v>15</v>
      </c>
      <c r="E60" s="2" t="s">
        <v>154</v>
      </c>
      <c r="F60" s="2" t="s">
        <v>113</v>
      </c>
      <c r="G60" s="3">
        <v>44894</v>
      </c>
      <c r="H60" s="2" t="s">
        <v>208</v>
      </c>
      <c r="I60" s="2" t="s">
        <v>19</v>
      </c>
      <c r="J60" s="2" t="s">
        <v>20</v>
      </c>
      <c r="K60" s="4">
        <v>0</v>
      </c>
      <c r="L60" s="4">
        <v>-3037.47</v>
      </c>
      <c r="M60" s="4">
        <v>0</v>
      </c>
      <c r="N60" s="2" t="s">
        <v>605</v>
      </c>
    </row>
    <row r="61" spans="1:14" x14ac:dyDescent="0.25">
      <c r="A61" s="2" t="s">
        <v>209</v>
      </c>
      <c r="B61" s="2" t="s">
        <v>39</v>
      </c>
      <c r="C61" s="2" t="s">
        <v>27</v>
      </c>
      <c r="D61" s="2" t="s">
        <v>73</v>
      </c>
      <c r="E61" s="2" t="s">
        <v>210</v>
      </c>
      <c r="F61" s="2" t="s">
        <v>211</v>
      </c>
      <c r="G61" s="3">
        <v>44896</v>
      </c>
      <c r="H61" s="2" t="s">
        <v>212</v>
      </c>
      <c r="I61" s="2" t="s">
        <v>19</v>
      </c>
      <c r="J61" s="2" t="s">
        <v>75</v>
      </c>
      <c r="K61" s="4">
        <v>0</v>
      </c>
      <c r="L61" s="4">
        <v>-4278.5600000000004</v>
      </c>
      <c r="M61" s="4">
        <v>0</v>
      </c>
      <c r="N61" s="2" t="s">
        <v>614</v>
      </c>
    </row>
    <row r="62" spans="1:14" x14ac:dyDescent="0.25">
      <c r="A62" s="2" t="s">
        <v>213</v>
      </c>
      <c r="B62" s="2" t="s">
        <v>39</v>
      </c>
      <c r="C62" s="2" t="s">
        <v>14</v>
      </c>
      <c r="D62" s="2" t="s">
        <v>15</v>
      </c>
      <c r="E62" s="2" t="s">
        <v>214</v>
      </c>
      <c r="F62" s="2" t="s">
        <v>151</v>
      </c>
      <c r="G62" s="3">
        <v>44901</v>
      </c>
      <c r="H62" s="2" t="s">
        <v>215</v>
      </c>
      <c r="I62" s="2" t="s">
        <v>19</v>
      </c>
      <c r="J62" s="2" t="s">
        <v>20</v>
      </c>
      <c r="K62" s="4">
        <v>0</v>
      </c>
      <c r="L62" s="4">
        <v>-423.5</v>
      </c>
      <c r="M62" s="4">
        <v>0</v>
      </c>
      <c r="N62" s="2" t="s">
        <v>615</v>
      </c>
    </row>
    <row r="63" spans="1:14" x14ac:dyDescent="0.25">
      <c r="A63" s="2" t="s">
        <v>216</v>
      </c>
      <c r="B63" s="2" t="s">
        <v>39</v>
      </c>
      <c r="C63" s="2" t="s">
        <v>14</v>
      </c>
      <c r="D63" s="2" t="s">
        <v>15</v>
      </c>
      <c r="E63" s="2" t="s">
        <v>217</v>
      </c>
      <c r="F63" s="2" t="s">
        <v>151</v>
      </c>
      <c r="G63" s="3">
        <v>44901</v>
      </c>
      <c r="H63" s="2" t="s">
        <v>218</v>
      </c>
      <c r="I63" s="2" t="s">
        <v>19</v>
      </c>
      <c r="J63" s="2" t="s">
        <v>20</v>
      </c>
      <c r="K63" s="4">
        <v>0</v>
      </c>
      <c r="L63" s="4">
        <v>-7025</v>
      </c>
      <c r="M63" s="4">
        <v>0</v>
      </c>
      <c r="N63" s="2" t="s">
        <v>616</v>
      </c>
    </row>
    <row r="64" spans="1:14" x14ac:dyDescent="0.25">
      <c r="A64" s="2" t="s">
        <v>216</v>
      </c>
      <c r="B64" s="2" t="s">
        <v>39</v>
      </c>
      <c r="C64" s="2" t="s">
        <v>14</v>
      </c>
      <c r="D64" s="2" t="s">
        <v>15</v>
      </c>
      <c r="E64" s="2" t="s">
        <v>214</v>
      </c>
      <c r="F64" s="2" t="s">
        <v>151</v>
      </c>
      <c r="G64" s="3">
        <v>44901</v>
      </c>
      <c r="H64" s="2" t="s">
        <v>218</v>
      </c>
      <c r="I64" s="2" t="s">
        <v>19</v>
      </c>
      <c r="J64" s="2" t="s">
        <v>20</v>
      </c>
      <c r="K64" s="4">
        <v>0</v>
      </c>
      <c r="L64" s="4">
        <v>-1405</v>
      </c>
      <c r="M64" s="4">
        <v>0</v>
      </c>
      <c r="N64" s="2" t="s">
        <v>615</v>
      </c>
    </row>
    <row r="65" spans="1:14" x14ac:dyDescent="0.25">
      <c r="A65" s="2" t="s">
        <v>219</v>
      </c>
      <c r="B65" s="2" t="s">
        <v>39</v>
      </c>
      <c r="C65" s="2" t="s">
        <v>60</v>
      </c>
      <c r="D65" s="2" t="s">
        <v>73</v>
      </c>
      <c r="E65" s="2" t="s">
        <v>220</v>
      </c>
      <c r="F65" s="2" t="s">
        <v>119</v>
      </c>
      <c r="G65" s="3">
        <v>44903</v>
      </c>
      <c r="H65" s="2" t="s">
        <v>221</v>
      </c>
      <c r="I65" s="2" t="s">
        <v>19</v>
      </c>
      <c r="J65" s="2" t="s">
        <v>75</v>
      </c>
      <c r="K65" s="4">
        <v>0</v>
      </c>
      <c r="L65" s="4">
        <v>-5235.67</v>
      </c>
      <c r="M65" s="4">
        <v>0</v>
      </c>
      <c r="N65" s="2" t="s">
        <v>617</v>
      </c>
    </row>
    <row r="66" spans="1:14" x14ac:dyDescent="0.25">
      <c r="A66" s="2" t="s">
        <v>219</v>
      </c>
      <c r="B66" s="2" t="s">
        <v>39</v>
      </c>
      <c r="C66" s="2" t="s">
        <v>60</v>
      </c>
      <c r="D66" s="2" t="s">
        <v>73</v>
      </c>
      <c r="E66" s="2" t="s">
        <v>222</v>
      </c>
      <c r="F66" s="2" t="s">
        <v>119</v>
      </c>
      <c r="G66" s="3">
        <v>44903</v>
      </c>
      <c r="H66" s="2" t="s">
        <v>221</v>
      </c>
      <c r="I66" s="2" t="s">
        <v>19</v>
      </c>
      <c r="J66" s="2" t="s">
        <v>75</v>
      </c>
      <c r="K66" s="4">
        <v>0</v>
      </c>
      <c r="L66" s="4">
        <v>-2493</v>
      </c>
      <c r="M66" s="4">
        <v>0</v>
      </c>
      <c r="N66" s="2" t="s">
        <v>618</v>
      </c>
    </row>
    <row r="67" spans="1:14" x14ac:dyDescent="0.25">
      <c r="A67" s="2" t="s">
        <v>219</v>
      </c>
      <c r="B67" s="2" t="s">
        <v>39</v>
      </c>
      <c r="C67" s="2" t="s">
        <v>14</v>
      </c>
      <c r="D67" s="2" t="s">
        <v>15</v>
      </c>
      <c r="E67" s="2" t="s">
        <v>217</v>
      </c>
      <c r="F67" s="2" t="s">
        <v>119</v>
      </c>
      <c r="G67" s="3">
        <v>44903</v>
      </c>
      <c r="H67" s="2" t="s">
        <v>221</v>
      </c>
      <c r="I67" s="2" t="s">
        <v>19</v>
      </c>
      <c r="J67" s="2" t="s">
        <v>20</v>
      </c>
      <c r="K67" s="4">
        <v>0</v>
      </c>
      <c r="L67" s="4">
        <v>-852.08</v>
      </c>
      <c r="M67" s="4">
        <v>0</v>
      </c>
      <c r="N67" s="2" t="s">
        <v>616</v>
      </c>
    </row>
    <row r="68" spans="1:14" x14ac:dyDescent="0.25">
      <c r="A68" s="2" t="s">
        <v>219</v>
      </c>
      <c r="B68" s="2" t="s">
        <v>39</v>
      </c>
      <c r="C68" s="2" t="s">
        <v>14</v>
      </c>
      <c r="D68" s="2" t="s">
        <v>112</v>
      </c>
      <c r="E68" s="2" t="s">
        <v>223</v>
      </c>
      <c r="F68" s="2" t="s">
        <v>119</v>
      </c>
      <c r="G68" s="3">
        <v>44903</v>
      </c>
      <c r="H68" s="2" t="s">
        <v>221</v>
      </c>
      <c r="I68" s="2" t="s">
        <v>47</v>
      </c>
      <c r="J68" s="2" t="s">
        <v>48</v>
      </c>
      <c r="K68" s="4">
        <v>0</v>
      </c>
      <c r="L68" s="4">
        <v>-170.61</v>
      </c>
      <c r="M68" s="4">
        <v>0</v>
      </c>
      <c r="N68" s="2" t="s">
        <v>619</v>
      </c>
    </row>
    <row r="69" spans="1:14" x14ac:dyDescent="0.25">
      <c r="A69" s="2" t="s">
        <v>224</v>
      </c>
      <c r="B69" s="2" t="s">
        <v>39</v>
      </c>
      <c r="C69" s="2" t="s">
        <v>14</v>
      </c>
      <c r="D69" s="2" t="s">
        <v>15</v>
      </c>
      <c r="E69" s="2" t="s">
        <v>225</v>
      </c>
      <c r="F69" s="2" t="s">
        <v>119</v>
      </c>
      <c r="G69" s="3">
        <v>44907</v>
      </c>
      <c r="H69" s="2" t="s">
        <v>226</v>
      </c>
      <c r="I69" s="2" t="s">
        <v>19</v>
      </c>
      <c r="J69" s="2" t="s">
        <v>20</v>
      </c>
      <c r="K69" s="4">
        <v>0</v>
      </c>
      <c r="L69" s="4">
        <v>-958.51</v>
      </c>
      <c r="M69" s="4">
        <v>0</v>
      </c>
      <c r="N69" s="2" t="s">
        <v>620</v>
      </c>
    </row>
    <row r="70" spans="1:14" x14ac:dyDescent="0.25">
      <c r="A70" s="2" t="s">
        <v>227</v>
      </c>
      <c r="B70" s="2" t="s">
        <v>85</v>
      </c>
      <c r="C70" s="2" t="s">
        <v>27</v>
      </c>
      <c r="D70" s="2" t="s">
        <v>73</v>
      </c>
      <c r="E70" s="2" t="s">
        <v>228</v>
      </c>
      <c r="F70" s="2" t="s">
        <v>229</v>
      </c>
      <c r="G70" s="3">
        <v>44907</v>
      </c>
      <c r="H70" s="2" t="s">
        <v>230</v>
      </c>
      <c r="I70" s="2" t="s">
        <v>19</v>
      </c>
      <c r="J70" s="2" t="s">
        <v>75</v>
      </c>
      <c r="K70" s="4">
        <v>0</v>
      </c>
      <c r="L70" s="4">
        <v>-3545.3</v>
      </c>
      <c r="M70" s="4">
        <v>0</v>
      </c>
      <c r="N70" s="2" t="s">
        <v>621</v>
      </c>
    </row>
    <row r="71" spans="1:14" x14ac:dyDescent="0.25">
      <c r="A71" s="2" t="s">
        <v>231</v>
      </c>
      <c r="B71" s="2" t="s">
        <v>39</v>
      </c>
      <c r="C71" s="2" t="s">
        <v>27</v>
      </c>
      <c r="D71" s="2" t="s">
        <v>73</v>
      </c>
      <c r="E71" s="2" t="s">
        <v>232</v>
      </c>
      <c r="F71" s="2" t="s">
        <v>135</v>
      </c>
      <c r="G71" s="3">
        <v>44910</v>
      </c>
      <c r="H71" s="2" t="s">
        <v>233</v>
      </c>
      <c r="I71" s="2" t="s">
        <v>19</v>
      </c>
      <c r="J71" s="2" t="s">
        <v>75</v>
      </c>
      <c r="K71" s="4">
        <v>0</v>
      </c>
      <c r="L71" s="4">
        <v>-3993.07</v>
      </c>
      <c r="M71" s="4">
        <v>0</v>
      </c>
      <c r="N71" s="2" t="s">
        <v>622</v>
      </c>
    </row>
    <row r="72" spans="1:14" x14ac:dyDescent="0.25">
      <c r="A72" s="2" t="s">
        <v>234</v>
      </c>
      <c r="B72" s="2" t="s">
        <v>39</v>
      </c>
      <c r="C72" s="2" t="s">
        <v>14</v>
      </c>
      <c r="D72" s="2" t="s">
        <v>112</v>
      </c>
      <c r="E72" s="2" t="s">
        <v>16</v>
      </c>
      <c r="F72" s="2" t="s">
        <v>113</v>
      </c>
      <c r="G72" s="3">
        <v>44910</v>
      </c>
      <c r="H72" s="2" t="s">
        <v>235</v>
      </c>
      <c r="I72" s="2" t="s">
        <v>47</v>
      </c>
      <c r="J72" s="2" t="s">
        <v>48</v>
      </c>
      <c r="K72" s="4">
        <v>0</v>
      </c>
      <c r="L72" s="4">
        <v>-69.87</v>
      </c>
      <c r="M72" s="4">
        <v>0</v>
      </c>
      <c r="N72" s="2" t="s">
        <v>581</v>
      </c>
    </row>
    <row r="73" spans="1:14" x14ac:dyDescent="0.25">
      <c r="A73" s="2" t="s">
        <v>236</v>
      </c>
      <c r="B73" s="2" t="s">
        <v>39</v>
      </c>
      <c r="C73" s="2" t="s">
        <v>14</v>
      </c>
      <c r="D73" s="2" t="s">
        <v>112</v>
      </c>
      <c r="E73" s="2" t="s">
        <v>144</v>
      </c>
      <c r="F73" s="2" t="s">
        <v>237</v>
      </c>
      <c r="G73" s="3">
        <v>44914</v>
      </c>
      <c r="H73" s="2" t="s">
        <v>238</v>
      </c>
      <c r="I73" s="2" t="s">
        <v>47</v>
      </c>
      <c r="J73" s="2" t="s">
        <v>48</v>
      </c>
      <c r="K73" s="4">
        <v>0</v>
      </c>
      <c r="L73" s="4">
        <v>-2002.74</v>
      </c>
      <c r="M73" s="4">
        <v>0</v>
      </c>
      <c r="N73" s="2" t="s">
        <v>604</v>
      </c>
    </row>
    <row r="74" spans="1:14" x14ac:dyDescent="0.25">
      <c r="A74" s="2" t="s">
        <v>239</v>
      </c>
      <c r="B74" s="2" t="s">
        <v>39</v>
      </c>
      <c r="C74" s="2" t="s">
        <v>14</v>
      </c>
      <c r="D74" s="2" t="s">
        <v>15</v>
      </c>
      <c r="E74" s="2" t="s">
        <v>240</v>
      </c>
      <c r="F74" s="2" t="s">
        <v>119</v>
      </c>
      <c r="G74" s="3">
        <v>44914</v>
      </c>
      <c r="H74" s="2" t="s">
        <v>241</v>
      </c>
      <c r="I74" s="2" t="s">
        <v>19</v>
      </c>
      <c r="J74" s="2" t="s">
        <v>20</v>
      </c>
      <c r="K74" s="4">
        <v>0</v>
      </c>
      <c r="L74" s="4">
        <v>-2493</v>
      </c>
      <c r="M74" s="4">
        <v>0</v>
      </c>
      <c r="N74" s="2" t="s">
        <v>623</v>
      </c>
    </row>
    <row r="75" spans="1:14" x14ac:dyDescent="0.25">
      <c r="A75" s="2" t="s">
        <v>242</v>
      </c>
      <c r="B75" s="2" t="s">
        <v>39</v>
      </c>
      <c r="C75" s="2" t="s">
        <v>243</v>
      </c>
      <c r="D75" s="2" t="s">
        <v>73</v>
      </c>
      <c r="E75" s="2" t="s">
        <v>244</v>
      </c>
      <c r="F75" s="2" t="s">
        <v>122</v>
      </c>
      <c r="G75" s="3">
        <v>44915</v>
      </c>
      <c r="H75" s="2" t="s">
        <v>245</v>
      </c>
      <c r="I75" s="2" t="s">
        <v>19</v>
      </c>
      <c r="J75" s="2" t="s">
        <v>75</v>
      </c>
      <c r="K75" s="4">
        <v>0</v>
      </c>
      <c r="L75" s="4">
        <v>-6842.55</v>
      </c>
      <c r="M75" s="4">
        <v>0</v>
      </c>
      <c r="N75" s="2" t="s">
        <v>624</v>
      </c>
    </row>
    <row r="76" spans="1:14" x14ac:dyDescent="0.25">
      <c r="A76" s="2" t="s">
        <v>246</v>
      </c>
      <c r="B76" s="2" t="s">
        <v>39</v>
      </c>
      <c r="C76" s="2" t="s">
        <v>14</v>
      </c>
      <c r="D76" s="2" t="s">
        <v>15</v>
      </c>
      <c r="E76" s="2" t="s">
        <v>225</v>
      </c>
      <c r="F76" s="2" t="s">
        <v>119</v>
      </c>
      <c r="G76" s="3">
        <v>44916</v>
      </c>
      <c r="H76" s="2" t="s">
        <v>247</v>
      </c>
      <c r="I76" s="2" t="s">
        <v>19</v>
      </c>
      <c r="J76" s="2" t="s">
        <v>20</v>
      </c>
      <c r="K76" s="4">
        <v>0</v>
      </c>
      <c r="L76" s="4">
        <v>-1053.1500000000001</v>
      </c>
      <c r="M76" s="4">
        <v>0</v>
      </c>
      <c r="N76" s="2" t="s">
        <v>620</v>
      </c>
    </row>
    <row r="77" spans="1:14" x14ac:dyDescent="0.25">
      <c r="A77" s="2" t="s">
        <v>248</v>
      </c>
      <c r="B77" s="2" t="s">
        <v>39</v>
      </c>
      <c r="C77" s="2" t="s">
        <v>14</v>
      </c>
      <c r="D77" s="2" t="s">
        <v>15</v>
      </c>
      <c r="E77" s="2" t="s">
        <v>249</v>
      </c>
      <c r="F77" s="2" t="s">
        <v>250</v>
      </c>
      <c r="G77" s="3">
        <v>44917</v>
      </c>
      <c r="H77" s="2" t="s">
        <v>251</v>
      </c>
      <c r="I77" s="2" t="s">
        <v>19</v>
      </c>
      <c r="J77" s="2" t="s">
        <v>20</v>
      </c>
      <c r="K77" s="4">
        <v>0</v>
      </c>
      <c r="L77" s="4">
        <v>-500</v>
      </c>
      <c r="M77" s="4">
        <v>0</v>
      </c>
      <c r="N77" s="2" t="s">
        <v>625</v>
      </c>
    </row>
    <row r="78" spans="1:14" x14ac:dyDescent="0.25">
      <c r="A78" s="2" t="s">
        <v>248</v>
      </c>
      <c r="B78" s="2" t="s">
        <v>39</v>
      </c>
      <c r="C78" s="2" t="s">
        <v>14</v>
      </c>
      <c r="D78" s="2" t="s">
        <v>15</v>
      </c>
      <c r="E78" s="2" t="s">
        <v>252</v>
      </c>
      <c r="F78" s="2" t="s">
        <v>250</v>
      </c>
      <c r="G78" s="3">
        <v>44917</v>
      </c>
      <c r="H78" s="2" t="s">
        <v>251</v>
      </c>
      <c r="I78" s="2" t="s">
        <v>19</v>
      </c>
      <c r="J78" s="2" t="s">
        <v>20</v>
      </c>
      <c r="K78" s="4">
        <v>0</v>
      </c>
      <c r="L78" s="4">
        <v>-1999.98</v>
      </c>
      <c r="M78" s="4">
        <v>0</v>
      </c>
      <c r="N78" s="2" t="s">
        <v>626</v>
      </c>
    </row>
    <row r="79" spans="1:14" x14ac:dyDescent="0.25">
      <c r="A79" s="2" t="s">
        <v>248</v>
      </c>
      <c r="B79" s="2" t="s">
        <v>39</v>
      </c>
      <c r="C79" s="2" t="s">
        <v>14</v>
      </c>
      <c r="D79" s="2" t="s">
        <v>15</v>
      </c>
      <c r="E79" s="2" t="s">
        <v>253</v>
      </c>
      <c r="F79" s="2" t="s">
        <v>250</v>
      </c>
      <c r="G79" s="3">
        <v>44917</v>
      </c>
      <c r="H79" s="2" t="s">
        <v>251</v>
      </c>
      <c r="I79" s="2" t="s">
        <v>19</v>
      </c>
      <c r="J79" s="2" t="s">
        <v>20</v>
      </c>
      <c r="K79" s="4">
        <v>0</v>
      </c>
      <c r="L79" s="4">
        <v>-999.99</v>
      </c>
      <c r="M79" s="4">
        <v>0</v>
      </c>
      <c r="N79" s="2" t="s">
        <v>627</v>
      </c>
    </row>
    <row r="80" spans="1:14" x14ac:dyDescent="0.25">
      <c r="A80" s="2" t="s">
        <v>254</v>
      </c>
      <c r="B80" s="2" t="s">
        <v>85</v>
      </c>
      <c r="C80" s="2" t="s">
        <v>40</v>
      </c>
      <c r="D80" s="2" t="s">
        <v>65</v>
      </c>
      <c r="E80" s="2" t="s">
        <v>66</v>
      </c>
      <c r="F80" s="2" t="s">
        <v>255</v>
      </c>
      <c r="G80" s="3">
        <v>44917</v>
      </c>
      <c r="H80" s="2" t="s">
        <v>256</v>
      </c>
      <c r="I80" s="2" t="s">
        <v>69</v>
      </c>
      <c r="J80" s="2" t="s">
        <v>70</v>
      </c>
      <c r="K80" s="4">
        <v>0</v>
      </c>
      <c r="L80" s="4">
        <v>-1249.79</v>
      </c>
      <c r="M80" s="4">
        <v>0</v>
      </c>
      <c r="N80" s="2" t="s">
        <v>590</v>
      </c>
    </row>
    <row r="81" spans="1:14" x14ac:dyDescent="0.25">
      <c r="A81" s="2" t="s">
        <v>257</v>
      </c>
      <c r="B81" s="2" t="s">
        <v>39</v>
      </c>
      <c r="C81" s="2" t="s">
        <v>27</v>
      </c>
      <c r="D81" s="2" t="s">
        <v>73</v>
      </c>
      <c r="E81" s="2" t="s">
        <v>232</v>
      </c>
      <c r="F81" s="2" t="s">
        <v>211</v>
      </c>
      <c r="G81" s="3">
        <v>44917</v>
      </c>
      <c r="H81" s="2" t="s">
        <v>258</v>
      </c>
      <c r="I81" s="2" t="s">
        <v>19</v>
      </c>
      <c r="J81" s="2" t="s">
        <v>75</v>
      </c>
      <c r="K81" s="4">
        <v>0</v>
      </c>
      <c r="L81" s="4">
        <v>-4699.8100000000004</v>
      </c>
      <c r="M81" s="4">
        <v>0</v>
      </c>
      <c r="N81" s="2" t="s">
        <v>622</v>
      </c>
    </row>
    <row r="82" spans="1:14" x14ac:dyDescent="0.25">
      <c r="A82" s="2" t="s">
        <v>259</v>
      </c>
      <c r="B82" s="2" t="s">
        <v>39</v>
      </c>
      <c r="C82" s="2" t="s">
        <v>40</v>
      </c>
      <c r="D82" s="2" t="s">
        <v>65</v>
      </c>
      <c r="E82" s="2" t="s">
        <v>66</v>
      </c>
      <c r="F82" s="2" t="s">
        <v>255</v>
      </c>
      <c r="G82" s="3">
        <v>44918</v>
      </c>
      <c r="H82" s="2" t="s">
        <v>260</v>
      </c>
      <c r="I82" s="2" t="s">
        <v>69</v>
      </c>
      <c r="J82" s="2" t="s">
        <v>70</v>
      </c>
      <c r="K82" s="4">
        <v>0</v>
      </c>
      <c r="L82" s="4">
        <v>-1249.79</v>
      </c>
      <c r="M82" s="4">
        <v>0</v>
      </c>
      <c r="N82" s="2" t="s">
        <v>590</v>
      </c>
    </row>
    <row r="83" spans="1:14" x14ac:dyDescent="0.25">
      <c r="A83" s="2" t="s">
        <v>261</v>
      </c>
      <c r="B83" s="2" t="s">
        <v>39</v>
      </c>
      <c r="C83" s="2" t="s">
        <v>14</v>
      </c>
      <c r="D83" s="2" t="s">
        <v>15</v>
      </c>
      <c r="E83" s="2" t="s">
        <v>16</v>
      </c>
      <c r="F83" s="2" t="s">
        <v>113</v>
      </c>
      <c r="G83" s="3">
        <v>44918</v>
      </c>
      <c r="H83" s="2" t="s">
        <v>262</v>
      </c>
      <c r="I83" s="2" t="s">
        <v>19</v>
      </c>
      <c r="J83" s="2" t="s">
        <v>20</v>
      </c>
      <c r="K83" s="4">
        <v>0</v>
      </c>
      <c r="L83" s="4">
        <v>-164.8</v>
      </c>
      <c r="M83" s="4">
        <v>0</v>
      </c>
      <c r="N83" s="2" t="s">
        <v>581</v>
      </c>
    </row>
    <row r="84" spans="1:14" x14ac:dyDescent="0.25">
      <c r="A84" s="2" t="s">
        <v>263</v>
      </c>
      <c r="B84" s="2" t="s">
        <v>39</v>
      </c>
      <c r="C84" s="2" t="s">
        <v>14</v>
      </c>
      <c r="D84" s="2" t="s">
        <v>15</v>
      </c>
      <c r="E84" s="2" t="s">
        <v>16</v>
      </c>
      <c r="F84" s="2" t="s">
        <v>113</v>
      </c>
      <c r="G84" s="3">
        <v>44918</v>
      </c>
      <c r="H84" s="2" t="s">
        <v>264</v>
      </c>
      <c r="I84" s="2" t="s">
        <v>19</v>
      </c>
      <c r="J84" s="2" t="s">
        <v>20</v>
      </c>
      <c r="K84" s="4">
        <v>0</v>
      </c>
      <c r="L84" s="4">
        <v>-164.8</v>
      </c>
      <c r="M84" s="4">
        <v>0</v>
      </c>
      <c r="N84" s="2" t="s">
        <v>581</v>
      </c>
    </row>
    <row r="85" spans="1:14" x14ac:dyDescent="0.25">
      <c r="A85" s="2" t="s">
        <v>265</v>
      </c>
      <c r="B85" s="2" t="s">
        <v>39</v>
      </c>
      <c r="C85" s="2" t="s">
        <v>14</v>
      </c>
      <c r="D85" s="2" t="s">
        <v>15</v>
      </c>
      <c r="E85" s="2" t="s">
        <v>99</v>
      </c>
      <c r="F85" s="2" t="s">
        <v>119</v>
      </c>
      <c r="G85" s="3">
        <v>44918</v>
      </c>
      <c r="H85" s="2" t="s">
        <v>266</v>
      </c>
      <c r="I85" s="2" t="s">
        <v>19</v>
      </c>
      <c r="J85" s="2" t="s">
        <v>20</v>
      </c>
      <c r="K85" s="4">
        <v>0</v>
      </c>
      <c r="L85" s="4">
        <v>-11750.08</v>
      </c>
      <c r="M85" s="4">
        <v>0</v>
      </c>
      <c r="N85" s="2" t="s">
        <v>596</v>
      </c>
    </row>
    <row r="86" spans="1:14" x14ac:dyDescent="0.25">
      <c r="A86" s="2" t="s">
        <v>267</v>
      </c>
      <c r="B86" s="2" t="s">
        <v>39</v>
      </c>
      <c r="C86" s="2" t="s">
        <v>14</v>
      </c>
      <c r="D86" s="2" t="s">
        <v>164</v>
      </c>
      <c r="E86" s="2" t="s">
        <v>268</v>
      </c>
      <c r="F86" s="2" t="s">
        <v>56</v>
      </c>
      <c r="G86" s="3">
        <v>44922</v>
      </c>
      <c r="H86" s="2" t="s">
        <v>269</v>
      </c>
      <c r="I86" s="2" t="s">
        <v>69</v>
      </c>
      <c r="J86" s="2" t="s">
        <v>167</v>
      </c>
      <c r="K86" s="4">
        <v>0</v>
      </c>
      <c r="L86" s="4">
        <v>-3610.64</v>
      </c>
      <c r="M86" s="4">
        <v>0</v>
      </c>
      <c r="N86" s="2" t="s">
        <v>628</v>
      </c>
    </row>
    <row r="87" spans="1:14" x14ac:dyDescent="0.25">
      <c r="A87" s="2" t="s">
        <v>270</v>
      </c>
      <c r="B87" s="2" t="s">
        <v>39</v>
      </c>
      <c r="C87" s="2" t="s">
        <v>14</v>
      </c>
      <c r="D87" s="2" t="s">
        <v>15</v>
      </c>
      <c r="E87" s="2" t="s">
        <v>16</v>
      </c>
      <c r="F87" s="2" t="s">
        <v>119</v>
      </c>
      <c r="G87" s="3">
        <v>44922</v>
      </c>
      <c r="H87" s="2" t="s">
        <v>271</v>
      </c>
      <c r="I87" s="2" t="s">
        <v>19</v>
      </c>
      <c r="J87" s="2" t="s">
        <v>20</v>
      </c>
      <c r="K87" s="4">
        <v>0</v>
      </c>
      <c r="L87" s="4">
        <v>-854.77</v>
      </c>
      <c r="M87" s="4">
        <v>0</v>
      </c>
      <c r="N87" s="2" t="s">
        <v>581</v>
      </c>
    </row>
    <row r="88" spans="1:14" x14ac:dyDescent="0.25">
      <c r="A88" s="2" t="s">
        <v>272</v>
      </c>
      <c r="B88" s="2" t="s">
        <v>39</v>
      </c>
      <c r="C88" s="2" t="s">
        <v>243</v>
      </c>
      <c r="D88" s="2" t="s">
        <v>73</v>
      </c>
      <c r="E88" s="2" t="s">
        <v>273</v>
      </c>
      <c r="F88" s="2" t="s">
        <v>274</v>
      </c>
      <c r="G88" s="3">
        <v>44923</v>
      </c>
      <c r="H88" s="2" t="s">
        <v>275</v>
      </c>
      <c r="I88" s="2" t="s">
        <v>19</v>
      </c>
      <c r="J88" s="2" t="s">
        <v>75</v>
      </c>
      <c r="K88" s="4">
        <v>0</v>
      </c>
      <c r="L88" s="4">
        <v>-4856.9399999999996</v>
      </c>
      <c r="M88" s="4">
        <v>0</v>
      </c>
      <c r="N88" s="2" t="s">
        <v>629</v>
      </c>
    </row>
    <row r="89" spans="1:14" x14ac:dyDescent="0.25">
      <c r="A89" s="2" t="s">
        <v>276</v>
      </c>
      <c r="B89" s="2" t="s">
        <v>39</v>
      </c>
      <c r="C89" s="2" t="s">
        <v>60</v>
      </c>
      <c r="D89" s="2" t="s">
        <v>15</v>
      </c>
      <c r="E89" s="2" t="s">
        <v>220</v>
      </c>
      <c r="F89" s="2" t="s">
        <v>74</v>
      </c>
      <c r="G89" s="3">
        <v>44924</v>
      </c>
      <c r="H89" s="2" t="s">
        <v>277</v>
      </c>
      <c r="I89" s="2" t="s">
        <v>19</v>
      </c>
      <c r="J89" s="2" t="s">
        <v>20</v>
      </c>
      <c r="K89" s="4">
        <v>0</v>
      </c>
      <c r="L89" s="4">
        <v>-1403.6</v>
      </c>
      <c r="M89" s="4">
        <v>0</v>
      </c>
      <c r="N89" s="2" t="s">
        <v>617</v>
      </c>
    </row>
    <row r="90" spans="1:14" x14ac:dyDescent="0.25">
      <c r="A90" s="2" t="s">
        <v>276</v>
      </c>
      <c r="B90" s="2" t="s">
        <v>39</v>
      </c>
      <c r="C90" s="2" t="s">
        <v>14</v>
      </c>
      <c r="D90" s="2" t="s">
        <v>54</v>
      </c>
      <c r="E90" s="2" t="s">
        <v>278</v>
      </c>
      <c r="F90" s="2" t="s">
        <v>74</v>
      </c>
      <c r="G90" s="3">
        <v>44924</v>
      </c>
      <c r="H90" s="2" t="s">
        <v>277</v>
      </c>
      <c r="I90" s="2" t="s">
        <v>19</v>
      </c>
      <c r="J90" s="2" t="s">
        <v>58</v>
      </c>
      <c r="K90" s="4">
        <v>0</v>
      </c>
      <c r="L90" s="4">
        <v>-3648.15</v>
      </c>
      <c r="M90" s="4">
        <v>0</v>
      </c>
      <c r="N90" s="2" t="s">
        <v>630</v>
      </c>
    </row>
    <row r="91" spans="1:14" x14ac:dyDescent="0.25">
      <c r="A91" s="2" t="s">
        <v>276</v>
      </c>
      <c r="B91" s="2" t="s">
        <v>39</v>
      </c>
      <c r="C91" s="2" t="s">
        <v>14</v>
      </c>
      <c r="D91" s="2" t="s">
        <v>15</v>
      </c>
      <c r="E91" s="2" t="s">
        <v>214</v>
      </c>
      <c r="F91" s="2" t="s">
        <v>74</v>
      </c>
      <c r="G91" s="3">
        <v>44924</v>
      </c>
      <c r="H91" s="2" t="s">
        <v>277</v>
      </c>
      <c r="I91" s="2" t="s">
        <v>19</v>
      </c>
      <c r="J91" s="2" t="s">
        <v>20</v>
      </c>
      <c r="K91" s="4">
        <v>0</v>
      </c>
      <c r="L91" s="4">
        <v>-1662.54</v>
      </c>
      <c r="M91" s="4">
        <v>0</v>
      </c>
      <c r="N91" s="2" t="s">
        <v>615</v>
      </c>
    </row>
    <row r="92" spans="1:14" x14ac:dyDescent="0.25">
      <c r="A92" s="2" t="s">
        <v>276</v>
      </c>
      <c r="B92" s="2" t="s">
        <v>39</v>
      </c>
      <c r="C92" s="2" t="s">
        <v>14</v>
      </c>
      <c r="D92" s="2" t="s">
        <v>15</v>
      </c>
      <c r="E92" s="2" t="s">
        <v>94</v>
      </c>
      <c r="F92" s="2" t="s">
        <v>74</v>
      </c>
      <c r="G92" s="3">
        <v>44924</v>
      </c>
      <c r="H92" s="2" t="s">
        <v>277</v>
      </c>
      <c r="I92" s="2" t="s">
        <v>19</v>
      </c>
      <c r="J92" s="2" t="s">
        <v>20</v>
      </c>
      <c r="K92" s="4">
        <v>0</v>
      </c>
      <c r="L92" s="4">
        <v>-452.54</v>
      </c>
      <c r="M92" s="4">
        <v>0</v>
      </c>
      <c r="N92" s="2" t="s">
        <v>594</v>
      </c>
    </row>
    <row r="93" spans="1:14" x14ac:dyDescent="0.25">
      <c r="A93" s="2" t="s">
        <v>279</v>
      </c>
      <c r="B93" s="2" t="s">
        <v>39</v>
      </c>
      <c r="C93" s="2" t="s">
        <v>60</v>
      </c>
      <c r="D93" s="2" t="s">
        <v>73</v>
      </c>
      <c r="E93" s="2" t="s">
        <v>280</v>
      </c>
      <c r="F93" s="2" t="s">
        <v>119</v>
      </c>
      <c r="G93" s="3">
        <v>44924</v>
      </c>
      <c r="H93" s="2" t="s">
        <v>281</v>
      </c>
      <c r="I93" s="2" t="s">
        <v>19</v>
      </c>
      <c r="J93" s="2" t="s">
        <v>75</v>
      </c>
      <c r="K93" s="4">
        <v>0</v>
      </c>
      <c r="L93" s="4">
        <v>-3262.61</v>
      </c>
      <c r="M93" s="4">
        <v>0</v>
      </c>
      <c r="N93" s="2" t="s">
        <v>631</v>
      </c>
    </row>
    <row r="94" spans="1:14" x14ac:dyDescent="0.25">
      <c r="A94" s="2" t="s">
        <v>282</v>
      </c>
      <c r="B94" s="2" t="s">
        <v>39</v>
      </c>
      <c r="C94" s="2" t="s">
        <v>14</v>
      </c>
      <c r="D94" s="2" t="s">
        <v>73</v>
      </c>
      <c r="E94" s="2" t="s">
        <v>283</v>
      </c>
      <c r="F94" s="2" t="s">
        <v>119</v>
      </c>
      <c r="G94" s="3">
        <v>44924</v>
      </c>
      <c r="H94" s="2" t="s">
        <v>284</v>
      </c>
      <c r="I94" s="2" t="s">
        <v>19</v>
      </c>
      <c r="J94" s="2" t="s">
        <v>75</v>
      </c>
      <c r="K94" s="4">
        <v>0</v>
      </c>
      <c r="L94" s="4">
        <v>-4354.79</v>
      </c>
      <c r="M94" s="4">
        <v>0</v>
      </c>
      <c r="N94" s="2" t="s">
        <v>632</v>
      </c>
    </row>
    <row r="95" spans="1:14" x14ac:dyDescent="0.25">
      <c r="A95" s="2" t="s">
        <v>285</v>
      </c>
      <c r="B95" s="2" t="s">
        <v>39</v>
      </c>
      <c r="C95" s="2" t="s">
        <v>60</v>
      </c>
      <c r="D95" s="2" t="s">
        <v>41</v>
      </c>
      <c r="E95" s="2" t="s">
        <v>280</v>
      </c>
      <c r="F95" s="2" t="s">
        <v>119</v>
      </c>
      <c r="G95" s="3">
        <v>44924</v>
      </c>
      <c r="H95" s="2" t="s">
        <v>286</v>
      </c>
      <c r="I95" s="2" t="s">
        <v>19</v>
      </c>
      <c r="J95" s="2" t="s">
        <v>45</v>
      </c>
      <c r="K95" s="4">
        <v>0</v>
      </c>
      <c r="L95" s="4">
        <v>-597.74</v>
      </c>
      <c r="M95" s="4">
        <v>0</v>
      </c>
      <c r="N95" s="2" t="s">
        <v>631</v>
      </c>
    </row>
    <row r="96" spans="1:14" x14ac:dyDescent="0.25">
      <c r="A96" s="2" t="s">
        <v>287</v>
      </c>
      <c r="B96" s="2" t="s">
        <v>39</v>
      </c>
      <c r="C96" s="2" t="s">
        <v>40</v>
      </c>
      <c r="D96" s="2" t="s">
        <v>106</v>
      </c>
      <c r="E96" s="2" t="s">
        <v>288</v>
      </c>
      <c r="F96" s="2" t="s">
        <v>289</v>
      </c>
      <c r="G96" s="3">
        <v>44925</v>
      </c>
      <c r="H96" s="2" t="s">
        <v>290</v>
      </c>
      <c r="I96" s="2" t="s">
        <v>19</v>
      </c>
      <c r="J96" s="2" t="s">
        <v>110</v>
      </c>
      <c r="K96" s="4">
        <v>0</v>
      </c>
      <c r="L96" s="4">
        <v>-6776</v>
      </c>
      <c r="M96" s="4">
        <v>0</v>
      </c>
      <c r="N96" s="2" t="s">
        <v>633</v>
      </c>
    </row>
    <row r="97" spans="1:14" x14ac:dyDescent="0.25">
      <c r="A97" s="2" t="s">
        <v>291</v>
      </c>
      <c r="B97" s="2" t="s">
        <v>39</v>
      </c>
      <c r="C97" s="2" t="s">
        <v>40</v>
      </c>
      <c r="D97" s="2" t="s">
        <v>173</v>
      </c>
      <c r="E97" s="2" t="s">
        <v>174</v>
      </c>
      <c r="F97" s="2" t="s">
        <v>175</v>
      </c>
      <c r="G97" s="3">
        <v>44925</v>
      </c>
      <c r="H97" s="2" t="s">
        <v>292</v>
      </c>
      <c r="I97" s="2" t="s">
        <v>69</v>
      </c>
      <c r="J97" s="2" t="s">
        <v>83</v>
      </c>
      <c r="K97" s="4">
        <v>0</v>
      </c>
      <c r="L97" s="4">
        <v>-8208.64</v>
      </c>
      <c r="M97" s="4">
        <v>0</v>
      </c>
      <c r="N97" s="2" t="s">
        <v>609</v>
      </c>
    </row>
    <row r="98" spans="1:14" x14ac:dyDescent="0.25">
      <c r="A98" s="2" t="s">
        <v>294</v>
      </c>
      <c r="B98" s="2" t="s">
        <v>39</v>
      </c>
      <c r="C98" s="2" t="s">
        <v>14</v>
      </c>
      <c r="D98" s="2" t="s">
        <v>54</v>
      </c>
      <c r="E98" s="2" t="s">
        <v>295</v>
      </c>
      <c r="F98" s="2" t="s">
        <v>122</v>
      </c>
      <c r="G98" s="3">
        <v>44567</v>
      </c>
      <c r="H98" s="2" t="s">
        <v>296</v>
      </c>
      <c r="I98" s="2" t="s">
        <v>19</v>
      </c>
      <c r="J98" s="2" t="s">
        <v>58</v>
      </c>
      <c r="K98" s="4">
        <v>0</v>
      </c>
      <c r="L98" s="4">
        <v>-10198.450000000001</v>
      </c>
      <c r="M98" s="4">
        <v>0</v>
      </c>
      <c r="N98" s="2" t="s">
        <v>634</v>
      </c>
    </row>
    <row r="99" spans="1:14" x14ac:dyDescent="0.25">
      <c r="A99" s="2" t="s">
        <v>294</v>
      </c>
      <c r="B99" s="2" t="s">
        <v>39</v>
      </c>
      <c r="C99" s="2" t="s">
        <v>14</v>
      </c>
      <c r="D99" s="2" t="s">
        <v>297</v>
      </c>
      <c r="E99" s="2" t="s">
        <v>295</v>
      </c>
      <c r="F99" s="2" t="s">
        <v>122</v>
      </c>
      <c r="G99" s="3">
        <v>44567</v>
      </c>
      <c r="H99" s="2" t="s">
        <v>296</v>
      </c>
      <c r="I99" s="2" t="s">
        <v>69</v>
      </c>
      <c r="J99" s="2" t="s">
        <v>167</v>
      </c>
      <c r="K99" s="4">
        <v>0</v>
      </c>
      <c r="L99" s="4">
        <v>-1900.32</v>
      </c>
      <c r="M99" s="4">
        <v>0</v>
      </c>
      <c r="N99" s="2" t="s">
        <v>634</v>
      </c>
    </row>
    <row r="100" spans="1:14" x14ac:dyDescent="0.25">
      <c r="A100" s="2" t="s">
        <v>298</v>
      </c>
      <c r="B100" s="2" t="s">
        <v>39</v>
      </c>
      <c r="C100" s="2" t="s">
        <v>60</v>
      </c>
      <c r="D100" s="2" t="s">
        <v>73</v>
      </c>
      <c r="E100" s="2" t="s">
        <v>299</v>
      </c>
      <c r="F100" s="2" t="s">
        <v>300</v>
      </c>
      <c r="G100" s="3">
        <v>44573</v>
      </c>
      <c r="H100" s="2" t="s">
        <v>301</v>
      </c>
      <c r="I100" s="2" t="s">
        <v>19</v>
      </c>
      <c r="J100" s="2" t="s">
        <v>75</v>
      </c>
      <c r="K100" s="4">
        <v>0</v>
      </c>
      <c r="L100" s="4">
        <v>-2964.5</v>
      </c>
      <c r="M100" s="4">
        <v>0</v>
      </c>
      <c r="N100" s="2" t="s">
        <v>635</v>
      </c>
    </row>
    <row r="101" spans="1:14" x14ac:dyDescent="0.25">
      <c r="A101" s="2" t="s">
        <v>302</v>
      </c>
      <c r="B101" s="2" t="s">
        <v>39</v>
      </c>
      <c r="C101" s="2" t="s">
        <v>40</v>
      </c>
      <c r="D101" s="2" t="s">
        <v>106</v>
      </c>
      <c r="E101" s="2" t="s">
        <v>107</v>
      </c>
      <c r="F101" s="2" t="s">
        <v>303</v>
      </c>
      <c r="G101" s="3">
        <v>44578</v>
      </c>
      <c r="H101" s="2" t="s">
        <v>304</v>
      </c>
      <c r="I101" s="2" t="s">
        <v>19</v>
      </c>
      <c r="J101" s="2" t="s">
        <v>110</v>
      </c>
      <c r="K101" s="4">
        <v>0</v>
      </c>
      <c r="L101" s="4">
        <v>-72304.38</v>
      </c>
      <c r="M101" s="4">
        <v>0</v>
      </c>
      <c r="N101" s="2" t="s">
        <v>599</v>
      </c>
    </row>
    <row r="102" spans="1:14" x14ac:dyDescent="0.25">
      <c r="A102" s="2" t="s">
        <v>305</v>
      </c>
      <c r="B102" s="2" t="s">
        <v>39</v>
      </c>
      <c r="C102" s="2" t="s">
        <v>40</v>
      </c>
      <c r="D102" s="2" t="s">
        <v>46</v>
      </c>
      <c r="E102" s="2" t="s">
        <v>42</v>
      </c>
      <c r="F102" s="2" t="s">
        <v>43</v>
      </c>
      <c r="G102" s="3">
        <v>44582</v>
      </c>
      <c r="H102" s="2" t="s">
        <v>306</v>
      </c>
      <c r="I102" s="2" t="s">
        <v>47</v>
      </c>
      <c r="J102" s="2" t="s">
        <v>48</v>
      </c>
      <c r="K102" s="4">
        <v>0</v>
      </c>
      <c r="L102" s="4">
        <v>-11298.98</v>
      </c>
      <c r="M102" s="4">
        <v>0</v>
      </c>
      <c r="N102" s="2" t="s">
        <v>587</v>
      </c>
    </row>
    <row r="103" spans="1:14" x14ac:dyDescent="0.25">
      <c r="A103" s="2" t="s">
        <v>307</v>
      </c>
      <c r="B103" s="2" t="s">
        <v>85</v>
      </c>
      <c r="C103" s="2" t="s">
        <v>40</v>
      </c>
      <c r="D103" s="2" t="s">
        <v>41</v>
      </c>
      <c r="E103" s="2" t="s">
        <v>42</v>
      </c>
      <c r="F103" s="2" t="s">
        <v>308</v>
      </c>
      <c r="G103" s="3">
        <v>44585</v>
      </c>
      <c r="H103" s="2" t="s">
        <v>309</v>
      </c>
      <c r="I103" s="2" t="s">
        <v>19</v>
      </c>
      <c r="J103" s="2" t="s">
        <v>45</v>
      </c>
      <c r="K103" s="4">
        <v>0</v>
      </c>
      <c r="L103" s="4">
        <v>-469</v>
      </c>
      <c r="M103" s="4">
        <v>0</v>
      </c>
      <c r="N103" s="2" t="s">
        <v>587</v>
      </c>
    </row>
    <row r="104" spans="1:14" x14ac:dyDescent="0.25">
      <c r="A104" s="2" t="s">
        <v>307</v>
      </c>
      <c r="B104" s="2" t="s">
        <v>85</v>
      </c>
      <c r="C104" s="2" t="s">
        <v>40</v>
      </c>
      <c r="D104" s="2" t="s">
        <v>46</v>
      </c>
      <c r="E104" s="2" t="s">
        <v>42</v>
      </c>
      <c r="F104" s="2" t="s">
        <v>308</v>
      </c>
      <c r="G104" s="3">
        <v>44585</v>
      </c>
      <c r="H104" s="2" t="s">
        <v>309</v>
      </c>
      <c r="I104" s="2" t="s">
        <v>47</v>
      </c>
      <c r="J104" s="2" t="s">
        <v>48</v>
      </c>
      <c r="K104" s="4">
        <v>0</v>
      </c>
      <c r="L104" s="4">
        <v>-502.05</v>
      </c>
      <c r="M104" s="4">
        <v>0</v>
      </c>
      <c r="N104" s="2" t="s">
        <v>587</v>
      </c>
    </row>
    <row r="105" spans="1:14" x14ac:dyDescent="0.25">
      <c r="A105" s="2" t="s">
        <v>310</v>
      </c>
      <c r="B105" s="2" t="s">
        <v>39</v>
      </c>
      <c r="C105" s="2" t="s">
        <v>27</v>
      </c>
      <c r="D105" s="2" t="s">
        <v>73</v>
      </c>
      <c r="E105" s="2" t="s">
        <v>141</v>
      </c>
      <c r="F105" s="2" t="s">
        <v>122</v>
      </c>
      <c r="G105" s="3">
        <v>44585</v>
      </c>
      <c r="H105" s="2" t="s">
        <v>311</v>
      </c>
      <c r="I105" s="2" t="s">
        <v>19</v>
      </c>
      <c r="J105" s="2" t="s">
        <v>75</v>
      </c>
      <c r="K105" s="4">
        <v>0</v>
      </c>
      <c r="L105" s="4">
        <v>-10387.85</v>
      </c>
      <c r="M105" s="4">
        <v>0</v>
      </c>
      <c r="N105" s="2" t="s">
        <v>603</v>
      </c>
    </row>
    <row r="106" spans="1:14" x14ac:dyDescent="0.25">
      <c r="A106" s="2" t="s">
        <v>312</v>
      </c>
      <c r="B106" s="2" t="s">
        <v>85</v>
      </c>
      <c r="C106" s="2" t="s">
        <v>60</v>
      </c>
      <c r="D106" s="2" t="s">
        <v>73</v>
      </c>
      <c r="E106" s="2" t="s">
        <v>313</v>
      </c>
      <c r="F106" s="2" t="s">
        <v>314</v>
      </c>
      <c r="G106" s="3">
        <v>44588</v>
      </c>
      <c r="H106" s="2" t="s">
        <v>315</v>
      </c>
      <c r="I106" s="2" t="s">
        <v>19</v>
      </c>
      <c r="J106" s="2" t="s">
        <v>75</v>
      </c>
      <c r="K106" s="4">
        <v>0</v>
      </c>
      <c r="L106" s="4">
        <v>-7984.6</v>
      </c>
      <c r="M106" s="4">
        <v>0</v>
      </c>
      <c r="N106" s="2" t="s">
        <v>636</v>
      </c>
    </row>
    <row r="107" spans="1:14" x14ac:dyDescent="0.25">
      <c r="A107" s="2" t="s">
        <v>316</v>
      </c>
      <c r="B107" s="2" t="s">
        <v>39</v>
      </c>
      <c r="C107" s="2" t="s">
        <v>40</v>
      </c>
      <c r="D107" s="2" t="s">
        <v>317</v>
      </c>
      <c r="E107" s="2" t="s">
        <v>66</v>
      </c>
      <c r="F107" s="2" t="s">
        <v>318</v>
      </c>
      <c r="G107" s="3">
        <v>44594</v>
      </c>
      <c r="H107" s="2" t="s">
        <v>319</v>
      </c>
      <c r="I107" s="2" t="s">
        <v>47</v>
      </c>
      <c r="J107" s="2" t="s">
        <v>129</v>
      </c>
      <c r="K107" s="4">
        <v>0</v>
      </c>
      <c r="L107" s="4">
        <v>-330.77</v>
      </c>
      <c r="M107" s="4">
        <v>0</v>
      </c>
      <c r="N107" s="2" t="s">
        <v>590</v>
      </c>
    </row>
    <row r="108" spans="1:14" x14ac:dyDescent="0.25">
      <c r="A108" s="2" t="s">
        <v>320</v>
      </c>
      <c r="B108" s="2" t="s">
        <v>39</v>
      </c>
      <c r="C108" s="2" t="s">
        <v>60</v>
      </c>
      <c r="D108" s="2" t="s">
        <v>73</v>
      </c>
      <c r="E108" s="2" t="s">
        <v>321</v>
      </c>
      <c r="F108" s="2" t="s">
        <v>211</v>
      </c>
      <c r="G108" s="3">
        <v>44600</v>
      </c>
      <c r="H108" s="2" t="s">
        <v>322</v>
      </c>
      <c r="I108" s="2" t="s">
        <v>19</v>
      </c>
      <c r="J108" s="2" t="s">
        <v>75</v>
      </c>
      <c r="K108" s="4">
        <v>0</v>
      </c>
      <c r="L108" s="4">
        <v>-10914.2</v>
      </c>
      <c r="M108" s="4">
        <v>0</v>
      </c>
      <c r="N108" s="2" t="s">
        <v>637</v>
      </c>
    </row>
    <row r="109" spans="1:14" x14ac:dyDescent="0.25">
      <c r="A109" s="2" t="s">
        <v>323</v>
      </c>
      <c r="B109" s="2" t="s">
        <v>39</v>
      </c>
      <c r="C109" s="2" t="s">
        <v>40</v>
      </c>
      <c r="D109" s="2" t="s">
        <v>65</v>
      </c>
      <c r="E109" s="2" t="s">
        <v>66</v>
      </c>
      <c r="F109" s="2" t="s">
        <v>67</v>
      </c>
      <c r="G109" s="3">
        <v>44600</v>
      </c>
      <c r="H109" s="2" t="s">
        <v>324</v>
      </c>
      <c r="I109" s="2" t="s">
        <v>69</v>
      </c>
      <c r="J109" s="2" t="s">
        <v>70</v>
      </c>
      <c r="K109" s="4">
        <v>0</v>
      </c>
      <c r="L109" s="4">
        <v>-726</v>
      </c>
      <c r="M109" s="4">
        <v>0</v>
      </c>
      <c r="N109" s="2" t="s">
        <v>590</v>
      </c>
    </row>
    <row r="110" spans="1:14" x14ac:dyDescent="0.25">
      <c r="A110" s="2" t="s">
        <v>325</v>
      </c>
      <c r="B110" s="2" t="s">
        <v>39</v>
      </c>
      <c r="C110" s="2" t="s">
        <v>60</v>
      </c>
      <c r="D110" s="2" t="s">
        <v>112</v>
      </c>
      <c r="E110" s="2" t="s">
        <v>299</v>
      </c>
      <c r="F110" s="2" t="s">
        <v>300</v>
      </c>
      <c r="G110" s="3">
        <v>44600</v>
      </c>
      <c r="H110" s="2" t="s">
        <v>326</v>
      </c>
      <c r="I110" s="2" t="s">
        <v>47</v>
      </c>
      <c r="J110" s="2" t="s">
        <v>48</v>
      </c>
      <c r="K110" s="4">
        <v>0</v>
      </c>
      <c r="L110" s="4">
        <v>-544.5</v>
      </c>
      <c r="M110" s="4">
        <v>0</v>
      </c>
      <c r="N110" s="2" t="s">
        <v>635</v>
      </c>
    </row>
    <row r="111" spans="1:14" x14ac:dyDescent="0.25">
      <c r="A111" s="2" t="s">
        <v>327</v>
      </c>
      <c r="B111" s="2" t="s">
        <v>39</v>
      </c>
      <c r="C111" s="2" t="s">
        <v>60</v>
      </c>
      <c r="D111" s="2" t="s">
        <v>73</v>
      </c>
      <c r="E111" s="2" t="s">
        <v>299</v>
      </c>
      <c r="F111" s="2" t="s">
        <v>300</v>
      </c>
      <c r="G111" s="3">
        <v>44600</v>
      </c>
      <c r="H111" s="2" t="s">
        <v>328</v>
      </c>
      <c r="I111" s="2" t="s">
        <v>19</v>
      </c>
      <c r="J111" s="2" t="s">
        <v>75</v>
      </c>
      <c r="K111" s="4">
        <v>0</v>
      </c>
      <c r="L111" s="4">
        <v>-937.75</v>
      </c>
      <c r="M111" s="4">
        <v>0</v>
      </c>
      <c r="N111" s="2" t="s">
        <v>635</v>
      </c>
    </row>
    <row r="112" spans="1:14" x14ac:dyDescent="0.25">
      <c r="A112" s="2" t="s">
        <v>329</v>
      </c>
      <c r="B112" s="2" t="s">
        <v>39</v>
      </c>
      <c r="C112" s="2" t="s">
        <v>40</v>
      </c>
      <c r="D112" s="2" t="s">
        <v>106</v>
      </c>
      <c r="E112" s="2" t="s">
        <v>107</v>
      </c>
      <c r="F112" s="2" t="s">
        <v>303</v>
      </c>
      <c r="G112" s="3">
        <v>44600</v>
      </c>
      <c r="H112" s="2" t="s">
        <v>330</v>
      </c>
      <c r="I112" s="2" t="s">
        <v>19</v>
      </c>
      <c r="J112" s="2" t="s">
        <v>110</v>
      </c>
      <c r="K112" s="4">
        <v>0</v>
      </c>
      <c r="L112" s="4">
        <v>-54458.81</v>
      </c>
      <c r="M112" s="4">
        <v>0</v>
      </c>
      <c r="N112" s="2" t="s">
        <v>599</v>
      </c>
    </row>
    <row r="113" spans="1:14" x14ac:dyDescent="0.25">
      <c r="A113" s="2" t="s">
        <v>331</v>
      </c>
      <c r="B113" s="2" t="s">
        <v>85</v>
      </c>
      <c r="C113" s="2" t="s">
        <v>27</v>
      </c>
      <c r="D113" s="2" t="s">
        <v>112</v>
      </c>
      <c r="E113" s="2" t="s">
        <v>169</v>
      </c>
      <c r="F113" s="2" t="s">
        <v>332</v>
      </c>
      <c r="G113" s="3">
        <v>44603</v>
      </c>
      <c r="H113" s="2" t="s">
        <v>333</v>
      </c>
      <c r="I113" s="2" t="s">
        <v>47</v>
      </c>
      <c r="J113" s="2" t="s">
        <v>48</v>
      </c>
      <c r="K113" s="4">
        <v>0</v>
      </c>
      <c r="L113" s="4">
        <v>-49.99</v>
      </c>
      <c r="M113" s="4">
        <v>0</v>
      </c>
      <c r="N113" s="2" t="s">
        <v>608</v>
      </c>
    </row>
    <row r="114" spans="1:14" x14ac:dyDescent="0.25">
      <c r="A114" s="2" t="s">
        <v>334</v>
      </c>
      <c r="B114" s="2" t="s">
        <v>39</v>
      </c>
      <c r="C114" s="2" t="s">
        <v>60</v>
      </c>
      <c r="D114" s="2" t="s">
        <v>127</v>
      </c>
      <c r="E114" s="2" t="s">
        <v>299</v>
      </c>
      <c r="F114" s="2" t="s">
        <v>122</v>
      </c>
      <c r="G114" s="3">
        <v>44603</v>
      </c>
      <c r="H114" s="2" t="s">
        <v>335</v>
      </c>
      <c r="I114" s="2" t="s">
        <v>47</v>
      </c>
      <c r="J114" s="2" t="s">
        <v>129</v>
      </c>
      <c r="K114" s="4">
        <v>0</v>
      </c>
      <c r="L114" s="4">
        <v>-876.04</v>
      </c>
      <c r="M114" s="4">
        <v>0</v>
      </c>
      <c r="N114" s="2" t="s">
        <v>635</v>
      </c>
    </row>
    <row r="115" spans="1:14" x14ac:dyDescent="0.25">
      <c r="A115" s="2" t="s">
        <v>336</v>
      </c>
      <c r="B115" s="2" t="s">
        <v>39</v>
      </c>
      <c r="C115" s="2" t="s">
        <v>27</v>
      </c>
      <c r="D115" s="2" t="s">
        <v>73</v>
      </c>
      <c r="E115" s="2" t="s">
        <v>185</v>
      </c>
      <c r="F115" s="2" t="s">
        <v>135</v>
      </c>
      <c r="G115" s="3">
        <v>44603</v>
      </c>
      <c r="H115" s="2" t="s">
        <v>337</v>
      </c>
      <c r="I115" s="2" t="s">
        <v>19</v>
      </c>
      <c r="J115" s="2" t="s">
        <v>75</v>
      </c>
      <c r="K115" s="4">
        <v>0</v>
      </c>
      <c r="L115" s="4">
        <v>-3670.34</v>
      </c>
      <c r="M115" s="4">
        <v>0</v>
      </c>
      <c r="N115" s="2" t="s">
        <v>611</v>
      </c>
    </row>
    <row r="116" spans="1:14" x14ac:dyDescent="0.25">
      <c r="A116" s="2" t="s">
        <v>338</v>
      </c>
      <c r="B116" s="2" t="s">
        <v>39</v>
      </c>
      <c r="C116" s="2" t="s">
        <v>14</v>
      </c>
      <c r="D116" s="2" t="s">
        <v>127</v>
      </c>
      <c r="E116" s="2" t="s">
        <v>193</v>
      </c>
      <c r="F116" s="2" t="s">
        <v>339</v>
      </c>
      <c r="G116" s="3">
        <v>44607</v>
      </c>
      <c r="H116" s="2" t="s">
        <v>340</v>
      </c>
      <c r="I116" s="2" t="s">
        <v>47</v>
      </c>
      <c r="J116" s="2" t="s">
        <v>129</v>
      </c>
      <c r="K116" s="4">
        <v>0</v>
      </c>
      <c r="L116" s="4">
        <v>-2298.0300000000002</v>
      </c>
      <c r="M116" s="4">
        <v>0</v>
      </c>
      <c r="N116" s="2" t="s">
        <v>612</v>
      </c>
    </row>
    <row r="117" spans="1:14" x14ac:dyDescent="0.25">
      <c r="A117" s="2" t="s">
        <v>341</v>
      </c>
      <c r="B117" s="2" t="s">
        <v>39</v>
      </c>
      <c r="C117" s="2" t="s">
        <v>60</v>
      </c>
      <c r="D117" s="2" t="s">
        <v>73</v>
      </c>
      <c r="E117" s="2" t="s">
        <v>299</v>
      </c>
      <c r="F117" s="2" t="s">
        <v>74</v>
      </c>
      <c r="G117" s="3">
        <v>44607</v>
      </c>
      <c r="H117" s="2" t="s">
        <v>342</v>
      </c>
      <c r="I117" s="2" t="s">
        <v>19</v>
      </c>
      <c r="J117" s="2" t="s">
        <v>75</v>
      </c>
      <c r="K117" s="4">
        <v>0</v>
      </c>
      <c r="L117" s="4">
        <v>-629.20000000000005</v>
      </c>
      <c r="M117" s="4">
        <v>0</v>
      </c>
      <c r="N117" s="2" t="s">
        <v>635</v>
      </c>
    </row>
    <row r="118" spans="1:14" x14ac:dyDescent="0.25">
      <c r="A118" s="2" t="s">
        <v>343</v>
      </c>
      <c r="B118" s="2" t="s">
        <v>39</v>
      </c>
      <c r="C118" s="2" t="s">
        <v>40</v>
      </c>
      <c r="D118" s="2" t="s">
        <v>106</v>
      </c>
      <c r="E118" s="2" t="s">
        <v>107</v>
      </c>
      <c r="F118" s="2" t="s">
        <v>344</v>
      </c>
      <c r="G118" s="3">
        <v>44607</v>
      </c>
      <c r="H118" s="2" t="s">
        <v>345</v>
      </c>
      <c r="I118" s="2" t="s">
        <v>19</v>
      </c>
      <c r="J118" s="2" t="s">
        <v>110</v>
      </c>
      <c r="K118" s="4">
        <v>0</v>
      </c>
      <c r="L118" s="4">
        <v>-197.34</v>
      </c>
      <c r="M118" s="4">
        <v>0</v>
      </c>
      <c r="N118" s="2" t="s">
        <v>599</v>
      </c>
    </row>
    <row r="119" spans="1:14" x14ac:dyDescent="0.25">
      <c r="A119" s="2" t="s">
        <v>346</v>
      </c>
      <c r="B119" s="2" t="s">
        <v>39</v>
      </c>
      <c r="C119" s="2" t="s">
        <v>14</v>
      </c>
      <c r="D119" s="2" t="s">
        <v>15</v>
      </c>
      <c r="E119" s="2" t="s">
        <v>16</v>
      </c>
      <c r="F119" s="2" t="s">
        <v>155</v>
      </c>
      <c r="G119" s="3">
        <v>44608</v>
      </c>
      <c r="H119" s="2" t="s">
        <v>347</v>
      </c>
      <c r="I119" s="2" t="s">
        <v>19</v>
      </c>
      <c r="J119" s="2" t="s">
        <v>20</v>
      </c>
      <c r="K119" s="4">
        <v>0</v>
      </c>
      <c r="L119" s="4">
        <v>-524</v>
      </c>
      <c r="M119" s="4">
        <v>0</v>
      </c>
      <c r="N119" s="2" t="s">
        <v>581</v>
      </c>
    </row>
    <row r="120" spans="1:14" x14ac:dyDescent="0.25">
      <c r="A120" s="2" t="s">
        <v>348</v>
      </c>
      <c r="B120" s="2" t="s">
        <v>39</v>
      </c>
      <c r="C120" s="2" t="s">
        <v>40</v>
      </c>
      <c r="D120" s="2" t="s">
        <v>106</v>
      </c>
      <c r="E120" s="2" t="s">
        <v>107</v>
      </c>
      <c r="F120" s="2" t="s">
        <v>344</v>
      </c>
      <c r="G120" s="3">
        <v>44608</v>
      </c>
      <c r="H120" s="2" t="s">
        <v>349</v>
      </c>
      <c r="I120" s="2" t="s">
        <v>19</v>
      </c>
      <c r="J120" s="2" t="s">
        <v>110</v>
      </c>
      <c r="K120" s="4">
        <v>0</v>
      </c>
      <c r="L120" s="4">
        <v>-748.06</v>
      </c>
      <c r="M120" s="4">
        <v>0</v>
      </c>
      <c r="N120" s="2" t="s">
        <v>599</v>
      </c>
    </row>
    <row r="121" spans="1:14" x14ac:dyDescent="0.25">
      <c r="A121" s="2" t="s">
        <v>350</v>
      </c>
      <c r="B121" s="2" t="s">
        <v>39</v>
      </c>
      <c r="C121" s="2" t="s">
        <v>40</v>
      </c>
      <c r="D121" s="2" t="s">
        <v>106</v>
      </c>
      <c r="E121" s="2" t="s">
        <v>107</v>
      </c>
      <c r="F121" s="2" t="s">
        <v>344</v>
      </c>
      <c r="G121" s="3">
        <v>44608</v>
      </c>
      <c r="H121" s="2" t="s">
        <v>351</v>
      </c>
      <c r="I121" s="2" t="s">
        <v>19</v>
      </c>
      <c r="J121" s="2" t="s">
        <v>110</v>
      </c>
      <c r="K121" s="4">
        <v>0</v>
      </c>
      <c r="L121" s="4">
        <v>-625.92999999999995</v>
      </c>
      <c r="M121" s="4">
        <v>0</v>
      </c>
      <c r="N121" s="2" t="s">
        <v>599</v>
      </c>
    </row>
    <row r="122" spans="1:14" x14ac:dyDescent="0.25">
      <c r="A122" s="2" t="s">
        <v>352</v>
      </c>
      <c r="B122" s="2" t="s">
        <v>39</v>
      </c>
      <c r="C122" s="2" t="s">
        <v>14</v>
      </c>
      <c r="D122" s="2" t="s">
        <v>15</v>
      </c>
      <c r="E122" s="2" t="s">
        <v>16</v>
      </c>
      <c r="F122" s="2" t="s">
        <v>155</v>
      </c>
      <c r="G122" s="3">
        <v>44609</v>
      </c>
      <c r="H122" s="2" t="s">
        <v>353</v>
      </c>
      <c r="I122" s="2" t="s">
        <v>19</v>
      </c>
      <c r="J122" s="2" t="s">
        <v>20</v>
      </c>
      <c r="K122" s="4">
        <v>0</v>
      </c>
      <c r="L122" s="4">
        <v>-756</v>
      </c>
      <c r="M122" s="4">
        <v>0</v>
      </c>
      <c r="N122" s="2" t="s">
        <v>581</v>
      </c>
    </row>
    <row r="123" spans="1:14" x14ac:dyDescent="0.25">
      <c r="A123" s="2" t="s">
        <v>354</v>
      </c>
      <c r="B123" s="2" t="s">
        <v>85</v>
      </c>
      <c r="C123" s="2" t="s">
        <v>40</v>
      </c>
      <c r="D123" s="2" t="s">
        <v>46</v>
      </c>
      <c r="E123" s="2" t="s">
        <v>42</v>
      </c>
      <c r="F123" s="2" t="s">
        <v>308</v>
      </c>
      <c r="G123" s="3">
        <v>44609</v>
      </c>
      <c r="H123" s="2" t="s">
        <v>355</v>
      </c>
      <c r="I123" s="2" t="s">
        <v>47</v>
      </c>
      <c r="J123" s="2" t="s">
        <v>48</v>
      </c>
      <c r="K123" s="4">
        <v>0</v>
      </c>
      <c r="L123" s="4">
        <v>-128.99</v>
      </c>
      <c r="M123" s="4">
        <v>0</v>
      </c>
      <c r="N123" s="2" t="s">
        <v>587</v>
      </c>
    </row>
    <row r="124" spans="1:14" x14ac:dyDescent="0.25">
      <c r="A124" s="2" t="s">
        <v>356</v>
      </c>
      <c r="B124" s="2" t="s">
        <v>39</v>
      </c>
      <c r="C124" s="2" t="s">
        <v>27</v>
      </c>
      <c r="D124" s="2" t="s">
        <v>73</v>
      </c>
      <c r="E124" s="2" t="s">
        <v>169</v>
      </c>
      <c r="F124" s="2" t="s">
        <v>170</v>
      </c>
      <c r="G124" s="3">
        <v>44613</v>
      </c>
      <c r="H124" s="2" t="s">
        <v>357</v>
      </c>
      <c r="I124" s="2" t="s">
        <v>19</v>
      </c>
      <c r="J124" s="2" t="s">
        <v>75</v>
      </c>
      <c r="K124" s="4">
        <v>0</v>
      </c>
      <c r="L124" s="4">
        <v>-588.97</v>
      </c>
      <c r="M124" s="4">
        <v>0</v>
      </c>
      <c r="N124" s="2" t="s">
        <v>608</v>
      </c>
    </row>
    <row r="125" spans="1:14" x14ac:dyDescent="0.25">
      <c r="A125" s="2" t="s">
        <v>358</v>
      </c>
      <c r="B125" s="2" t="s">
        <v>39</v>
      </c>
      <c r="C125" s="2" t="s">
        <v>40</v>
      </c>
      <c r="D125" s="2" t="s">
        <v>106</v>
      </c>
      <c r="E125" s="2" t="s">
        <v>107</v>
      </c>
      <c r="F125" s="2" t="s">
        <v>344</v>
      </c>
      <c r="G125" s="3">
        <v>44613</v>
      </c>
      <c r="H125" s="2" t="s">
        <v>359</v>
      </c>
      <c r="I125" s="2" t="s">
        <v>19</v>
      </c>
      <c r="J125" s="2" t="s">
        <v>110</v>
      </c>
      <c r="K125" s="4">
        <v>0</v>
      </c>
      <c r="L125" s="4">
        <v>-40.9</v>
      </c>
      <c r="M125" s="4">
        <v>0</v>
      </c>
      <c r="N125" s="2" t="s">
        <v>599</v>
      </c>
    </row>
    <row r="126" spans="1:14" x14ac:dyDescent="0.25">
      <c r="A126" s="2" t="s">
        <v>360</v>
      </c>
      <c r="B126" s="2" t="s">
        <v>39</v>
      </c>
      <c r="C126" s="2" t="s">
        <v>40</v>
      </c>
      <c r="D126" s="2" t="s">
        <v>106</v>
      </c>
      <c r="E126" s="2" t="s">
        <v>107</v>
      </c>
      <c r="F126" s="2" t="s">
        <v>344</v>
      </c>
      <c r="G126" s="3">
        <v>44615</v>
      </c>
      <c r="H126" s="2" t="s">
        <v>361</v>
      </c>
      <c r="I126" s="2" t="s">
        <v>19</v>
      </c>
      <c r="J126" s="2" t="s">
        <v>110</v>
      </c>
      <c r="K126" s="4">
        <v>0</v>
      </c>
      <c r="L126" s="4">
        <v>-43.31</v>
      </c>
      <c r="M126" s="4">
        <v>0</v>
      </c>
      <c r="N126" s="2" t="s">
        <v>599</v>
      </c>
    </row>
    <row r="127" spans="1:14" x14ac:dyDescent="0.25">
      <c r="A127" s="2" t="s">
        <v>362</v>
      </c>
      <c r="B127" s="2" t="s">
        <v>39</v>
      </c>
      <c r="C127" s="2" t="s">
        <v>40</v>
      </c>
      <c r="D127" s="2" t="s">
        <v>106</v>
      </c>
      <c r="E127" s="2" t="s">
        <v>107</v>
      </c>
      <c r="F127" s="2" t="s">
        <v>344</v>
      </c>
      <c r="G127" s="3">
        <v>44620</v>
      </c>
      <c r="H127" s="2" t="s">
        <v>363</v>
      </c>
      <c r="I127" s="2" t="s">
        <v>19</v>
      </c>
      <c r="J127" s="2" t="s">
        <v>110</v>
      </c>
      <c r="K127" s="4">
        <v>0</v>
      </c>
      <c r="L127" s="4">
        <v>-642.96</v>
      </c>
      <c r="M127" s="4">
        <v>0</v>
      </c>
      <c r="N127" s="2" t="s">
        <v>599</v>
      </c>
    </row>
    <row r="128" spans="1:14" x14ac:dyDescent="0.25">
      <c r="A128" s="2" t="s">
        <v>364</v>
      </c>
      <c r="B128" s="2" t="s">
        <v>39</v>
      </c>
      <c r="C128" s="2" t="s">
        <v>27</v>
      </c>
      <c r="D128" s="2" t="s">
        <v>73</v>
      </c>
      <c r="E128" s="2" t="s">
        <v>365</v>
      </c>
      <c r="F128" s="2" t="s">
        <v>135</v>
      </c>
      <c r="G128" s="3">
        <v>44621</v>
      </c>
      <c r="H128" s="2" t="s">
        <v>366</v>
      </c>
      <c r="I128" s="2" t="s">
        <v>19</v>
      </c>
      <c r="J128" s="2" t="s">
        <v>75</v>
      </c>
      <c r="K128" s="4">
        <v>0</v>
      </c>
      <c r="L128" s="4">
        <v>-33449.24</v>
      </c>
      <c r="M128" s="4">
        <v>0</v>
      </c>
      <c r="N128" s="2" t="s">
        <v>638</v>
      </c>
    </row>
    <row r="129" spans="1:14" x14ac:dyDescent="0.25">
      <c r="A129" s="2" t="s">
        <v>364</v>
      </c>
      <c r="B129" s="2" t="s">
        <v>39</v>
      </c>
      <c r="C129" s="2" t="s">
        <v>27</v>
      </c>
      <c r="D129" s="2" t="s">
        <v>127</v>
      </c>
      <c r="E129" s="2" t="s">
        <v>365</v>
      </c>
      <c r="F129" s="2" t="s">
        <v>135</v>
      </c>
      <c r="G129" s="3">
        <v>44621</v>
      </c>
      <c r="H129" s="2" t="s">
        <v>366</v>
      </c>
      <c r="I129" s="2" t="s">
        <v>47</v>
      </c>
      <c r="J129" s="2" t="s">
        <v>129</v>
      </c>
      <c r="K129" s="4">
        <v>0</v>
      </c>
      <c r="L129" s="4">
        <v>-489.19</v>
      </c>
      <c r="M129" s="4">
        <v>0</v>
      </c>
      <c r="N129" s="2" t="s">
        <v>638</v>
      </c>
    </row>
    <row r="130" spans="1:14" x14ac:dyDescent="0.25">
      <c r="A130" s="2" t="s">
        <v>364</v>
      </c>
      <c r="B130" s="2" t="s">
        <v>39</v>
      </c>
      <c r="C130" s="2" t="s">
        <v>27</v>
      </c>
      <c r="D130" s="2" t="s">
        <v>112</v>
      </c>
      <c r="E130" s="2" t="s">
        <v>365</v>
      </c>
      <c r="F130" s="2" t="s">
        <v>135</v>
      </c>
      <c r="G130" s="3">
        <v>44621</v>
      </c>
      <c r="H130" s="2" t="s">
        <v>366</v>
      </c>
      <c r="I130" s="2" t="s">
        <v>47</v>
      </c>
      <c r="J130" s="2" t="s">
        <v>48</v>
      </c>
      <c r="K130" s="4">
        <v>0</v>
      </c>
      <c r="L130" s="4">
        <v>-634.04</v>
      </c>
      <c r="M130" s="4">
        <v>0</v>
      </c>
      <c r="N130" s="2" t="s">
        <v>638</v>
      </c>
    </row>
    <row r="131" spans="1:14" x14ac:dyDescent="0.25">
      <c r="A131" s="2" t="s">
        <v>367</v>
      </c>
      <c r="B131" s="2" t="s">
        <v>39</v>
      </c>
      <c r="C131" s="2" t="s">
        <v>40</v>
      </c>
      <c r="D131" s="2" t="s">
        <v>106</v>
      </c>
      <c r="E131" s="2" t="s">
        <v>107</v>
      </c>
      <c r="F131" s="2" t="s">
        <v>303</v>
      </c>
      <c r="G131" s="3">
        <v>44623</v>
      </c>
      <c r="H131" s="2" t="s">
        <v>368</v>
      </c>
      <c r="I131" s="2" t="s">
        <v>19</v>
      </c>
      <c r="J131" s="2" t="s">
        <v>110</v>
      </c>
      <c r="K131" s="4">
        <v>0</v>
      </c>
      <c r="L131" s="4">
        <v>-10395.129999999999</v>
      </c>
      <c r="M131" s="4">
        <v>0</v>
      </c>
      <c r="N131" s="2" t="s">
        <v>599</v>
      </c>
    </row>
    <row r="132" spans="1:14" x14ac:dyDescent="0.25">
      <c r="A132" s="2" t="s">
        <v>369</v>
      </c>
      <c r="B132" s="2" t="s">
        <v>39</v>
      </c>
      <c r="C132" s="2" t="s">
        <v>40</v>
      </c>
      <c r="D132" s="2" t="s">
        <v>106</v>
      </c>
      <c r="E132" s="2" t="s">
        <v>107</v>
      </c>
      <c r="F132" s="2" t="s">
        <v>344</v>
      </c>
      <c r="G132" s="3">
        <v>44623</v>
      </c>
      <c r="H132" s="2" t="s">
        <v>370</v>
      </c>
      <c r="I132" s="2" t="s">
        <v>19</v>
      </c>
      <c r="J132" s="2" t="s">
        <v>110</v>
      </c>
      <c r="K132" s="4">
        <v>0</v>
      </c>
      <c r="L132" s="4">
        <v>-36.14</v>
      </c>
      <c r="M132" s="4">
        <v>0</v>
      </c>
      <c r="N132" s="2" t="s">
        <v>599</v>
      </c>
    </row>
    <row r="133" spans="1:14" x14ac:dyDescent="0.25">
      <c r="A133" s="2" t="s">
        <v>371</v>
      </c>
      <c r="B133" s="2" t="s">
        <v>39</v>
      </c>
      <c r="C133" s="2" t="s">
        <v>40</v>
      </c>
      <c r="D133" s="2" t="s">
        <v>106</v>
      </c>
      <c r="E133" s="2" t="s">
        <v>107</v>
      </c>
      <c r="F133" s="2" t="s">
        <v>303</v>
      </c>
      <c r="G133" s="3">
        <v>44623</v>
      </c>
      <c r="H133" s="2" t="s">
        <v>372</v>
      </c>
      <c r="I133" s="2" t="s">
        <v>19</v>
      </c>
      <c r="J133" s="2" t="s">
        <v>110</v>
      </c>
      <c r="K133" s="4">
        <v>0</v>
      </c>
      <c r="L133" s="4">
        <v>-6478.51</v>
      </c>
      <c r="M133" s="4">
        <v>0</v>
      </c>
      <c r="N133" s="2" t="s">
        <v>599</v>
      </c>
    </row>
    <row r="134" spans="1:14" x14ac:dyDescent="0.25">
      <c r="A134" s="2" t="s">
        <v>373</v>
      </c>
      <c r="B134" s="2" t="s">
        <v>39</v>
      </c>
      <c r="C134" s="2" t="s">
        <v>60</v>
      </c>
      <c r="D134" s="2" t="s">
        <v>41</v>
      </c>
      <c r="E134" s="2" t="s">
        <v>374</v>
      </c>
      <c r="F134" s="2" t="s">
        <v>375</v>
      </c>
      <c r="G134" s="3">
        <v>44623</v>
      </c>
      <c r="H134" s="2" t="s">
        <v>376</v>
      </c>
      <c r="I134" s="2" t="s">
        <v>19</v>
      </c>
      <c r="J134" s="2" t="s">
        <v>45</v>
      </c>
      <c r="K134" s="4">
        <v>0</v>
      </c>
      <c r="L134" s="4">
        <v>-3630</v>
      </c>
      <c r="M134" s="4">
        <v>0</v>
      </c>
      <c r="N134" s="2" t="s">
        <v>639</v>
      </c>
    </row>
    <row r="135" spans="1:14" x14ac:dyDescent="0.25">
      <c r="A135" s="2" t="s">
        <v>377</v>
      </c>
      <c r="B135" s="2" t="s">
        <v>39</v>
      </c>
      <c r="C135" s="2" t="s">
        <v>40</v>
      </c>
      <c r="D135" s="2" t="s">
        <v>65</v>
      </c>
      <c r="E135" s="2" t="s">
        <v>80</v>
      </c>
      <c r="F135" s="2" t="s">
        <v>378</v>
      </c>
      <c r="G135" s="3">
        <v>44627</v>
      </c>
      <c r="H135" s="2" t="s">
        <v>379</v>
      </c>
      <c r="I135" s="2" t="s">
        <v>69</v>
      </c>
      <c r="J135" s="2" t="s">
        <v>70</v>
      </c>
      <c r="K135" s="4">
        <v>0</v>
      </c>
      <c r="L135" s="4">
        <v>-75.63</v>
      </c>
      <c r="M135" s="4">
        <v>0</v>
      </c>
      <c r="N135" s="2" t="s">
        <v>591</v>
      </c>
    </row>
    <row r="136" spans="1:14" x14ac:dyDescent="0.25">
      <c r="A136" s="2" t="s">
        <v>380</v>
      </c>
      <c r="B136" s="2" t="s">
        <v>39</v>
      </c>
      <c r="C136" s="2" t="s">
        <v>14</v>
      </c>
      <c r="D136" s="2" t="s">
        <v>15</v>
      </c>
      <c r="E136" s="2" t="s">
        <v>249</v>
      </c>
      <c r="F136" s="2" t="s">
        <v>159</v>
      </c>
      <c r="G136" s="3">
        <v>44631</v>
      </c>
      <c r="H136" s="2" t="s">
        <v>381</v>
      </c>
      <c r="I136" s="2" t="s">
        <v>19</v>
      </c>
      <c r="J136" s="2" t="s">
        <v>20</v>
      </c>
      <c r="K136" s="4">
        <v>0</v>
      </c>
      <c r="L136" s="4">
        <v>-2153.8000000000002</v>
      </c>
      <c r="M136" s="4">
        <v>0</v>
      </c>
      <c r="N136" s="2" t="s">
        <v>625</v>
      </c>
    </row>
    <row r="137" spans="1:14" x14ac:dyDescent="0.25">
      <c r="A137" s="2" t="s">
        <v>382</v>
      </c>
      <c r="B137" s="2" t="s">
        <v>85</v>
      </c>
      <c r="C137" s="2" t="s">
        <v>40</v>
      </c>
      <c r="D137" s="2" t="s">
        <v>65</v>
      </c>
      <c r="E137" s="2" t="s">
        <v>80</v>
      </c>
      <c r="F137" s="2" t="s">
        <v>383</v>
      </c>
      <c r="G137" s="3">
        <v>44631</v>
      </c>
      <c r="H137" s="2" t="s">
        <v>384</v>
      </c>
      <c r="I137" s="2" t="s">
        <v>69</v>
      </c>
      <c r="J137" s="2" t="s">
        <v>70</v>
      </c>
      <c r="K137" s="4">
        <v>0</v>
      </c>
      <c r="L137" s="4">
        <v>-1069.74</v>
      </c>
      <c r="M137" s="4">
        <v>0</v>
      </c>
      <c r="N137" s="2" t="s">
        <v>591</v>
      </c>
    </row>
    <row r="138" spans="1:14" x14ac:dyDescent="0.25">
      <c r="A138" s="2" t="s">
        <v>385</v>
      </c>
      <c r="B138" s="2" t="s">
        <v>39</v>
      </c>
      <c r="C138" s="2" t="s">
        <v>27</v>
      </c>
      <c r="D138" s="2" t="s">
        <v>73</v>
      </c>
      <c r="E138" s="2" t="s">
        <v>386</v>
      </c>
      <c r="F138" s="2" t="s">
        <v>122</v>
      </c>
      <c r="G138" s="3">
        <v>44636</v>
      </c>
      <c r="H138" s="2" t="s">
        <v>387</v>
      </c>
      <c r="I138" s="2" t="s">
        <v>19</v>
      </c>
      <c r="J138" s="2" t="s">
        <v>75</v>
      </c>
      <c r="K138" s="4">
        <v>0</v>
      </c>
      <c r="L138" s="4">
        <v>-25545.52</v>
      </c>
      <c r="M138" s="4">
        <v>0</v>
      </c>
      <c r="N138" s="2" t="s">
        <v>640</v>
      </c>
    </row>
    <row r="139" spans="1:14" x14ac:dyDescent="0.25">
      <c r="A139" s="2" t="s">
        <v>388</v>
      </c>
      <c r="B139" s="2" t="s">
        <v>85</v>
      </c>
      <c r="C139" s="2" t="s">
        <v>243</v>
      </c>
      <c r="D139" s="2" t="s">
        <v>73</v>
      </c>
      <c r="E139" s="2" t="s">
        <v>273</v>
      </c>
      <c r="F139" s="2" t="s">
        <v>274</v>
      </c>
      <c r="G139" s="3">
        <v>44636</v>
      </c>
      <c r="H139" s="2" t="s">
        <v>389</v>
      </c>
      <c r="I139" s="2" t="s">
        <v>19</v>
      </c>
      <c r="J139" s="2" t="s">
        <v>75</v>
      </c>
      <c r="K139" s="4">
        <v>0</v>
      </c>
      <c r="L139" s="4">
        <v>-1306.8</v>
      </c>
      <c r="M139" s="4">
        <v>0</v>
      </c>
      <c r="N139" s="2" t="s">
        <v>629</v>
      </c>
    </row>
    <row r="140" spans="1:14" x14ac:dyDescent="0.25">
      <c r="A140" s="2" t="s">
        <v>390</v>
      </c>
      <c r="B140" s="2" t="s">
        <v>39</v>
      </c>
      <c r="C140" s="2" t="s">
        <v>14</v>
      </c>
      <c r="D140" s="2" t="s">
        <v>15</v>
      </c>
      <c r="E140" s="2" t="s">
        <v>16</v>
      </c>
      <c r="F140" s="2" t="s">
        <v>155</v>
      </c>
      <c r="G140" s="3">
        <v>44642</v>
      </c>
      <c r="H140" s="2" t="s">
        <v>391</v>
      </c>
      <c r="I140" s="2" t="s">
        <v>19</v>
      </c>
      <c r="J140" s="2" t="s">
        <v>20</v>
      </c>
      <c r="K140" s="4">
        <v>0</v>
      </c>
      <c r="L140" s="4">
        <v>-378</v>
      </c>
      <c r="M140" s="4">
        <v>0</v>
      </c>
      <c r="N140" s="2" t="s">
        <v>581</v>
      </c>
    </row>
    <row r="141" spans="1:14" x14ac:dyDescent="0.25">
      <c r="A141" s="2" t="s">
        <v>392</v>
      </c>
      <c r="B141" s="2" t="s">
        <v>39</v>
      </c>
      <c r="C141" s="2" t="s">
        <v>14</v>
      </c>
      <c r="D141" s="2" t="s">
        <v>15</v>
      </c>
      <c r="E141" s="2" t="s">
        <v>393</v>
      </c>
      <c r="F141" s="2" t="s">
        <v>155</v>
      </c>
      <c r="G141" s="3">
        <v>44642</v>
      </c>
      <c r="H141" s="2" t="s">
        <v>394</v>
      </c>
      <c r="I141" s="2" t="s">
        <v>19</v>
      </c>
      <c r="J141" s="2" t="s">
        <v>20</v>
      </c>
      <c r="K141" s="4">
        <v>0</v>
      </c>
      <c r="L141" s="4">
        <v>-329</v>
      </c>
      <c r="M141" s="4">
        <v>0</v>
      </c>
      <c r="N141" s="2" t="s">
        <v>641</v>
      </c>
    </row>
    <row r="142" spans="1:14" x14ac:dyDescent="0.25">
      <c r="A142" s="2" t="s">
        <v>395</v>
      </c>
      <c r="B142" s="2" t="s">
        <v>39</v>
      </c>
      <c r="C142" s="2" t="s">
        <v>243</v>
      </c>
      <c r="D142" s="2" t="s">
        <v>73</v>
      </c>
      <c r="E142" s="2" t="s">
        <v>396</v>
      </c>
      <c r="F142" s="2" t="s">
        <v>397</v>
      </c>
      <c r="G142" s="3">
        <v>44643</v>
      </c>
      <c r="H142" s="2" t="s">
        <v>398</v>
      </c>
      <c r="I142" s="2" t="s">
        <v>19</v>
      </c>
      <c r="J142" s="2" t="s">
        <v>75</v>
      </c>
      <c r="K142" s="4">
        <v>0</v>
      </c>
      <c r="L142" s="4">
        <v>-5431.69</v>
      </c>
      <c r="M142" s="4">
        <v>0</v>
      </c>
      <c r="N142" s="2" t="s">
        <v>642</v>
      </c>
    </row>
    <row r="143" spans="1:14" x14ac:dyDescent="0.25">
      <c r="A143" s="2" t="s">
        <v>399</v>
      </c>
      <c r="B143" s="2" t="s">
        <v>39</v>
      </c>
      <c r="C143" s="2" t="s">
        <v>40</v>
      </c>
      <c r="D143" s="2" t="s">
        <v>317</v>
      </c>
      <c r="E143" s="2" t="s">
        <v>80</v>
      </c>
      <c r="F143" s="2" t="s">
        <v>318</v>
      </c>
      <c r="G143" s="3">
        <v>44643</v>
      </c>
      <c r="H143" s="2" t="s">
        <v>400</v>
      </c>
      <c r="I143" s="2" t="s">
        <v>47</v>
      </c>
      <c r="J143" s="2" t="s">
        <v>129</v>
      </c>
      <c r="K143" s="4">
        <v>0</v>
      </c>
      <c r="L143" s="4">
        <v>-509.11</v>
      </c>
      <c r="M143" s="4">
        <v>0</v>
      </c>
      <c r="N143" s="2" t="s">
        <v>591</v>
      </c>
    </row>
    <row r="144" spans="1:14" x14ac:dyDescent="0.25">
      <c r="A144" s="2" t="s">
        <v>401</v>
      </c>
      <c r="B144" s="2" t="s">
        <v>39</v>
      </c>
      <c r="C144" s="2" t="s">
        <v>40</v>
      </c>
      <c r="D144" s="2" t="s">
        <v>46</v>
      </c>
      <c r="E144" s="2" t="s">
        <v>107</v>
      </c>
      <c r="F144" s="2" t="s">
        <v>402</v>
      </c>
      <c r="G144" s="3">
        <v>44643</v>
      </c>
      <c r="H144" s="2" t="s">
        <v>403</v>
      </c>
      <c r="I144" s="2" t="s">
        <v>47</v>
      </c>
      <c r="J144" s="2" t="s">
        <v>48</v>
      </c>
      <c r="K144" s="4">
        <v>0</v>
      </c>
      <c r="L144" s="4">
        <v>-1923.9</v>
      </c>
      <c r="M144" s="4">
        <v>0</v>
      </c>
      <c r="N144" s="2" t="s">
        <v>599</v>
      </c>
    </row>
    <row r="145" spans="1:14" x14ac:dyDescent="0.25">
      <c r="A145" s="2" t="s">
        <v>404</v>
      </c>
      <c r="B145" s="2" t="s">
        <v>39</v>
      </c>
      <c r="C145" s="2" t="s">
        <v>40</v>
      </c>
      <c r="D145" s="2" t="s">
        <v>41</v>
      </c>
      <c r="E145" s="2" t="s">
        <v>107</v>
      </c>
      <c r="F145" s="2" t="s">
        <v>402</v>
      </c>
      <c r="G145" s="3">
        <v>44643</v>
      </c>
      <c r="H145" s="2" t="s">
        <v>405</v>
      </c>
      <c r="I145" s="2" t="s">
        <v>19</v>
      </c>
      <c r="J145" s="2" t="s">
        <v>45</v>
      </c>
      <c r="K145" s="4">
        <v>0</v>
      </c>
      <c r="L145" s="4">
        <v>-5904.8</v>
      </c>
      <c r="M145" s="4">
        <v>0</v>
      </c>
      <c r="N145" s="2" t="s">
        <v>599</v>
      </c>
    </row>
    <row r="146" spans="1:14" x14ac:dyDescent="0.25">
      <c r="A146" s="2" t="s">
        <v>406</v>
      </c>
      <c r="B146" s="2" t="s">
        <v>39</v>
      </c>
      <c r="C146" s="2" t="s">
        <v>60</v>
      </c>
      <c r="D146" s="2" t="s">
        <v>73</v>
      </c>
      <c r="E146" s="2" t="s">
        <v>407</v>
      </c>
      <c r="F146" s="2" t="s">
        <v>300</v>
      </c>
      <c r="G146" s="3">
        <v>44644</v>
      </c>
      <c r="H146" s="2" t="s">
        <v>408</v>
      </c>
      <c r="I146" s="2" t="s">
        <v>19</v>
      </c>
      <c r="J146" s="2" t="s">
        <v>75</v>
      </c>
      <c r="K146" s="4">
        <v>0</v>
      </c>
      <c r="L146" s="4">
        <v>-11373.82</v>
      </c>
      <c r="M146" s="4">
        <v>0</v>
      </c>
      <c r="N146" s="2" t="s">
        <v>643</v>
      </c>
    </row>
    <row r="147" spans="1:14" x14ac:dyDescent="0.25">
      <c r="A147" s="2" t="s">
        <v>409</v>
      </c>
      <c r="B147" s="2" t="s">
        <v>39</v>
      </c>
      <c r="C147" s="2" t="s">
        <v>60</v>
      </c>
      <c r="D147" s="2" t="s">
        <v>73</v>
      </c>
      <c r="E147" s="2" t="s">
        <v>407</v>
      </c>
      <c r="F147" s="2" t="s">
        <v>300</v>
      </c>
      <c r="G147" s="3">
        <v>44645</v>
      </c>
      <c r="H147" s="2" t="s">
        <v>410</v>
      </c>
      <c r="I147" s="2" t="s">
        <v>19</v>
      </c>
      <c r="J147" s="2" t="s">
        <v>75</v>
      </c>
      <c r="K147" s="4">
        <v>0</v>
      </c>
      <c r="L147" s="4">
        <v>-6419.91</v>
      </c>
      <c r="M147" s="4">
        <v>0</v>
      </c>
      <c r="N147" s="2" t="s">
        <v>643</v>
      </c>
    </row>
    <row r="148" spans="1:14" x14ac:dyDescent="0.25">
      <c r="A148" s="2" t="s">
        <v>409</v>
      </c>
      <c r="B148" s="2" t="s">
        <v>39</v>
      </c>
      <c r="C148" s="2" t="s">
        <v>60</v>
      </c>
      <c r="D148" s="2" t="s">
        <v>112</v>
      </c>
      <c r="E148" s="2" t="s">
        <v>407</v>
      </c>
      <c r="F148" s="2" t="s">
        <v>300</v>
      </c>
      <c r="G148" s="3">
        <v>44645</v>
      </c>
      <c r="H148" s="2" t="s">
        <v>410</v>
      </c>
      <c r="I148" s="2" t="s">
        <v>47</v>
      </c>
      <c r="J148" s="2" t="s">
        <v>48</v>
      </c>
      <c r="K148" s="4">
        <v>0</v>
      </c>
      <c r="L148" s="4">
        <v>-3933.26</v>
      </c>
      <c r="M148" s="4">
        <v>0</v>
      </c>
      <c r="N148" s="2" t="s">
        <v>643</v>
      </c>
    </row>
    <row r="149" spans="1:14" x14ac:dyDescent="0.25">
      <c r="A149" s="2" t="s">
        <v>411</v>
      </c>
      <c r="B149" s="2" t="s">
        <v>39</v>
      </c>
      <c r="C149" s="2" t="s">
        <v>40</v>
      </c>
      <c r="D149" s="2" t="s">
        <v>65</v>
      </c>
      <c r="E149" s="2" t="s">
        <v>80</v>
      </c>
      <c r="F149" s="2" t="s">
        <v>378</v>
      </c>
      <c r="G149" s="3">
        <v>44645</v>
      </c>
      <c r="H149" s="2" t="s">
        <v>412</v>
      </c>
      <c r="I149" s="2" t="s">
        <v>69</v>
      </c>
      <c r="J149" s="2" t="s">
        <v>70</v>
      </c>
      <c r="K149" s="4">
        <v>0</v>
      </c>
      <c r="L149" s="4">
        <v>-147.62</v>
      </c>
      <c r="M149" s="4">
        <v>0</v>
      </c>
      <c r="N149" s="2" t="s">
        <v>591</v>
      </c>
    </row>
    <row r="150" spans="1:14" x14ac:dyDescent="0.25">
      <c r="A150" s="2" t="s">
        <v>413</v>
      </c>
      <c r="B150" s="2" t="s">
        <v>85</v>
      </c>
      <c r="C150" s="2" t="s">
        <v>40</v>
      </c>
      <c r="D150" s="2" t="s">
        <v>65</v>
      </c>
      <c r="E150" s="2" t="s">
        <v>80</v>
      </c>
      <c r="F150" s="2" t="s">
        <v>81</v>
      </c>
      <c r="G150" s="3">
        <v>44649</v>
      </c>
      <c r="H150" s="2" t="s">
        <v>414</v>
      </c>
      <c r="I150" s="2" t="s">
        <v>69</v>
      </c>
      <c r="J150" s="2" t="s">
        <v>70</v>
      </c>
      <c r="K150" s="4">
        <v>0</v>
      </c>
      <c r="L150" s="4">
        <v>-2171.6999999999998</v>
      </c>
      <c r="M150" s="4">
        <v>0</v>
      </c>
      <c r="N150" s="2" t="s">
        <v>591</v>
      </c>
    </row>
    <row r="151" spans="1:14" x14ac:dyDescent="0.25">
      <c r="A151" s="2" t="s">
        <v>415</v>
      </c>
      <c r="B151" s="2" t="s">
        <v>39</v>
      </c>
      <c r="C151" s="2" t="s">
        <v>40</v>
      </c>
      <c r="D151" s="2" t="s">
        <v>46</v>
      </c>
      <c r="E151" s="2" t="s">
        <v>66</v>
      </c>
      <c r="F151" s="2" t="s">
        <v>416</v>
      </c>
      <c r="G151" s="3">
        <v>44650</v>
      </c>
      <c r="H151" s="2" t="s">
        <v>417</v>
      </c>
      <c r="I151" s="2" t="s">
        <v>47</v>
      </c>
      <c r="J151" s="2" t="s">
        <v>48</v>
      </c>
      <c r="K151" s="4">
        <v>0</v>
      </c>
      <c r="L151" s="4">
        <v>-846.33</v>
      </c>
      <c r="M151" s="4">
        <v>0</v>
      </c>
      <c r="N151" s="2" t="s">
        <v>590</v>
      </c>
    </row>
    <row r="152" spans="1:14" x14ac:dyDescent="0.25">
      <c r="A152" s="2" t="s">
        <v>418</v>
      </c>
      <c r="B152" s="2" t="s">
        <v>39</v>
      </c>
      <c r="C152" s="2" t="s">
        <v>14</v>
      </c>
      <c r="D152" s="2" t="s">
        <v>127</v>
      </c>
      <c r="E152" s="2" t="s">
        <v>193</v>
      </c>
      <c r="F152" s="2" t="s">
        <v>122</v>
      </c>
      <c r="G152" s="3">
        <v>44652</v>
      </c>
      <c r="H152" s="2" t="s">
        <v>419</v>
      </c>
      <c r="I152" s="2" t="s">
        <v>47</v>
      </c>
      <c r="J152" s="2" t="s">
        <v>129</v>
      </c>
      <c r="K152" s="4">
        <v>0</v>
      </c>
      <c r="L152" s="4">
        <v>-1140.3699999999999</v>
      </c>
      <c r="M152" s="4">
        <v>0</v>
      </c>
      <c r="N152" s="2" t="s">
        <v>612</v>
      </c>
    </row>
    <row r="153" spans="1:14" x14ac:dyDescent="0.25">
      <c r="A153" s="2" t="s">
        <v>418</v>
      </c>
      <c r="B153" s="2" t="s">
        <v>39</v>
      </c>
      <c r="C153" s="2" t="s">
        <v>14</v>
      </c>
      <c r="D153" s="2" t="s">
        <v>195</v>
      </c>
      <c r="E153" s="2" t="s">
        <v>193</v>
      </c>
      <c r="F153" s="2" t="s">
        <v>122</v>
      </c>
      <c r="G153" s="3">
        <v>44652</v>
      </c>
      <c r="H153" s="2" t="s">
        <v>419</v>
      </c>
      <c r="I153" s="2" t="s">
        <v>69</v>
      </c>
      <c r="J153" s="2" t="s">
        <v>196</v>
      </c>
      <c r="K153" s="4">
        <v>0</v>
      </c>
      <c r="L153" s="4">
        <v>-960.53</v>
      </c>
      <c r="M153" s="4">
        <v>0</v>
      </c>
      <c r="N153" s="2" t="s">
        <v>612</v>
      </c>
    </row>
    <row r="154" spans="1:14" x14ac:dyDescent="0.25">
      <c r="A154" s="2" t="s">
        <v>420</v>
      </c>
      <c r="B154" s="2" t="s">
        <v>85</v>
      </c>
      <c r="C154" s="2" t="s">
        <v>40</v>
      </c>
      <c r="D154" s="2" t="s">
        <v>127</v>
      </c>
      <c r="E154" s="2" t="s">
        <v>42</v>
      </c>
      <c r="F154" s="2" t="s">
        <v>421</v>
      </c>
      <c r="G154" s="3">
        <v>44652</v>
      </c>
      <c r="H154" s="2" t="s">
        <v>422</v>
      </c>
      <c r="I154" s="2" t="s">
        <v>47</v>
      </c>
      <c r="J154" s="2" t="s">
        <v>129</v>
      </c>
      <c r="K154" s="4">
        <v>0</v>
      </c>
      <c r="L154" s="4">
        <v>-245.03</v>
      </c>
      <c r="M154" s="4">
        <v>0</v>
      </c>
      <c r="N154" s="2" t="s">
        <v>587</v>
      </c>
    </row>
    <row r="155" spans="1:14" x14ac:dyDescent="0.25">
      <c r="A155" s="2" t="s">
        <v>423</v>
      </c>
      <c r="B155" s="2" t="s">
        <v>85</v>
      </c>
      <c r="C155" s="2" t="s">
        <v>40</v>
      </c>
      <c r="D155" s="2" t="s">
        <v>127</v>
      </c>
      <c r="E155" s="2" t="s">
        <v>42</v>
      </c>
      <c r="F155" s="2" t="s">
        <v>424</v>
      </c>
      <c r="G155" s="3">
        <v>44652</v>
      </c>
      <c r="H155" s="2" t="s">
        <v>425</v>
      </c>
      <c r="I155" s="2" t="s">
        <v>47</v>
      </c>
      <c r="J155" s="2" t="s">
        <v>129</v>
      </c>
      <c r="K155" s="4">
        <v>0</v>
      </c>
      <c r="L155" s="4">
        <v>-52.41</v>
      </c>
      <c r="M155" s="4">
        <v>0</v>
      </c>
      <c r="N155" s="2" t="s">
        <v>587</v>
      </c>
    </row>
    <row r="156" spans="1:14" x14ac:dyDescent="0.25">
      <c r="A156" s="2" t="s">
        <v>426</v>
      </c>
      <c r="B156" s="2" t="s">
        <v>39</v>
      </c>
      <c r="C156" s="2" t="s">
        <v>40</v>
      </c>
      <c r="D156" s="2" t="s">
        <v>65</v>
      </c>
      <c r="E156" s="2" t="s">
        <v>80</v>
      </c>
      <c r="F156" s="2" t="s">
        <v>81</v>
      </c>
      <c r="G156" s="3">
        <v>44658</v>
      </c>
      <c r="H156" s="2" t="s">
        <v>427</v>
      </c>
      <c r="I156" s="2" t="s">
        <v>69</v>
      </c>
      <c r="J156" s="2" t="s">
        <v>70</v>
      </c>
      <c r="K156" s="4">
        <v>0</v>
      </c>
      <c r="L156" s="4">
        <v>-2171.6999999999998</v>
      </c>
      <c r="M156" s="4">
        <v>0</v>
      </c>
      <c r="N156" s="2" t="s">
        <v>591</v>
      </c>
    </row>
    <row r="157" spans="1:14" x14ac:dyDescent="0.25">
      <c r="A157" s="2" t="s">
        <v>428</v>
      </c>
      <c r="B157" s="2" t="s">
        <v>39</v>
      </c>
      <c r="C157" s="2" t="s">
        <v>40</v>
      </c>
      <c r="D157" s="2" t="s">
        <v>317</v>
      </c>
      <c r="E157" s="2" t="s">
        <v>80</v>
      </c>
      <c r="F157" s="2" t="s">
        <v>318</v>
      </c>
      <c r="G157" s="3">
        <v>44658</v>
      </c>
      <c r="H157" s="2" t="s">
        <v>429</v>
      </c>
      <c r="I157" s="2" t="s">
        <v>47</v>
      </c>
      <c r="J157" s="2" t="s">
        <v>129</v>
      </c>
      <c r="K157" s="4">
        <v>0</v>
      </c>
      <c r="L157" s="4">
        <v>-496.15</v>
      </c>
      <c r="M157" s="4">
        <v>0</v>
      </c>
      <c r="N157" s="2" t="s">
        <v>591</v>
      </c>
    </row>
    <row r="158" spans="1:14" x14ac:dyDescent="0.25">
      <c r="A158" s="2" t="s">
        <v>430</v>
      </c>
      <c r="B158" s="2" t="s">
        <v>39</v>
      </c>
      <c r="C158" s="2" t="s">
        <v>14</v>
      </c>
      <c r="D158" s="2" t="s">
        <v>15</v>
      </c>
      <c r="E158" s="2" t="s">
        <v>393</v>
      </c>
      <c r="F158" s="2" t="s">
        <v>155</v>
      </c>
      <c r="G158" s="3">
        <v>44658</v>
      </c>
      <c r="H158" s="2" t="s">
        <v>431</v>
      </c>
      <c r="I158" s="2" t="s">
        <v>19</v>
      </c>
      <c r="J158" s="2" t="s">
        <v>20</v>
      </c>
      <c r="K158" s="4">
        <v>0</v>
      </c>
      <c r="L158" s="4">
        <v>-1730</v>
      </c>
      <c r="M158" s="4">
        <v>0</v>
      </c>
      <c r="N158" s="2" t="s">
        <v>641</v>
      </c>
    </row>
    <row r="159" spans="1:14" x14ac:dyDescent="0.25">
      <c r="A159" s="2" t="s">
        <v>432</v>
      </c>
      <c r="B159" s="2" t="s">
        <v>39</v>
      </c>
      <c r="C159" s="2" t="s">
        <v>40</v>
      </c>
      <c r="D159" s="2" t="s">
        <v>65</v>
      </c>
      <c r="E159" s="2" t="s">
        <v>107</v>
      </c>
      <c r="F159" s="2" t="s">
        <v>293</v>
      </c>
      <c r="G159" s="3">
        <v>44663</v>
      </c>
      <c r="H159" s="2" t="s">
        <v>433</v>
      </c>
      <c r="I159" s="2" t="s">
        <v>69</v>
      </c>
      <c r="J159" s="2" t="s">
        <v>70</v>
      </c>
      <c r="K159" s="4">
        <v>0</v>
      </c>
      <c r="L159" s="4">
        <v>-143.51</v>
      </c>
      <c r="M159" s="4">
        <v>0</v>
      </c>
      <c r="N159" s="2" t="s">
        <v>599</v>
      </c>
    </row>
    <row r="160" spans="1:14" x14ac:dyDescent="0.25">
      <c r="A160" s="2" t="s">
        <v>434</v>
      </c>
      <c r="B160" s="2" t="s">
        <v>39</v>
      </c>
      <c r="C160" s="2" t="s">
        <v>40</v>
      </c>
      <c r="D160" s="2" t="s">
        <v>65</v>
      </c>
      <c r="E160" s="2" t="s">
        <v>80</v>
      </c>
      <c r="F160" s="2" t="s">
        <v>67</v>
      </c>
      <c r="G160" s="3">
        <v>44663</v>
      </c>
      <c r="H160" s="2" t="s">
        <v>435</v>
      </c>
      <c r="I160" s="2" t="s">
        <v>69</v>
      </c>
      <c r="J160" s="2" t="s">
        <v>70</v>
      </c>
      <c r="K160" s="4">
        <v>0</v>
      </c>
      <c r="L160" s="4">
        <v>-653.4</v>
      </c>
      <c r="M160" s="4">
        <v>0</v>
      </c>
      <c r="N160" s="2" t="s">
        <v>591</v>
      </c>
    </row>
    <row r="161" spans="1:32" x14ac:dyDescent="0.25">
      <c r="A161" s="2" t="s">
        <v>436</v>
      </c>
      <c r="B161" s="2" t="s">
        <v>39</v>
      </c>
      <c r="C161" s="2" t="s">
        <v>14</v>
      </c>
      <c r="D161" s="2" t="s">
        <v>15</v>
      </c>
      <c r="E161" s="2" t="s">
        <v>154</v>
      </c>
      <c r="F161" s="2" t="s">
        <v>155</v>
      </c>
      <c r="G161" s="3">
        <v>44671</v>
      </c>
      <c r="H161" s="2" t="s">
        <v>437</v>
      </c>
      <c r="I161" s="2" t="s">
        <v>19</v>
      </c>
      <c r="J161" s="2" t="s">
        <v>20</v>
      </c>
      <c r="K161" s="4">
        <v>0</v>
      </c>
      <c r="L161" s="4">
        <v>-969</v>
      </c>
      <c r="M161" s="4">
        <v>0</v>
      </c>
      <c r="N161" s="2" t="s">
        <v>605</v>
      </c>
    </row>
    <row r="162" spans="1:32" x14ac:dyDescent="0.25">
      <c r="A162" s="2" t="s">
        <v>438</v>
      </c>
      <c r="B162" s="2" t="s">
        <v>39</v>
      </c>
      <c r="C162" s="2" t="s">
        <v>133</v>
      </c>
      <c r="D162" s="2" t="s">
        <v>73</v>
      </c>
      <c r="E162" s="2" t="s">
        <v>439</v>
      </c>
      <c r="F162" s="2" t="s">
        <v>122</v>
      </c>
      <c r="G162" s="3">
        <v>44672</v>
      </c>
      <c r="H162" s="2" t="s">
        <v>440</v>
      </c>
      <c r="I162" s="2" t="s">
        <v>19</v>
      </c>
      <c r="J162" s="2" t="s">
        <v>75</v>
      </c>
      <c r="K162" s="4">
        <v>0</v>
      </c>
      <c r="L162" s="4">
        <v>-2398.6999999999998</v>
      </c>
      <c r="M162" s="4">
        <v>0</v>
      </c>
      <c r="N162" s="2" t="s">
        <v>644</v>
      </c>
    </row>
    <row r="163" spans="1:32" x14ac:dyDescent="0.25">
      <c r="A163" s="2" t="s">
        <v>441</v>
      </c>
      <c r="B163" s="2" t="s">
        <v>39</v>
      </c>
      <c r="C163" s="2" t="s">
        <v>14</v>
      </c>
      <c r="D163" s="2" t="s">
        <v>164</v>
      </c>
      <c r="E163" s="2" t="s">
        <v>442</v>
      </c>
      <c r="F163" s="2" t="s">
        <v>56</v>
      </c>
      <c r="G163" s="3">
        <v>44677</v>
      </c>
      <c r="H163" s="2" t="s">
        <v>443</v>
      </c>
      <c r="I163" s="2" t="s">
        <v>69</v>
      </c>
      <c r="J163" s="2" t="s">
        <v>167</v>
      </c>
      <c r="K163" s="4">
        <v>0</v>
      </c>
      <c r="L163" s="4">
        <v>-457.38</v>
      </c>
      <c r="M163" s="4">
        <v>0</v>
      </c>
      <c r="N163" s="2" t="s">
        <v>645</v>
      </c>
    </row>
    <row r="164" spans="1:32" x14ac:dyDescent="0.25">
      <c r="A164" s="2" t="s">
        <v>444</v>
      </c>
      <c r="B164" s="2" t="s">
        <v>39</v>
      </c>
      <c r="C164" s="2" t="s">
        <v>40</v>
      </c>
      <c r="D164" s="2" t="s">
        <v>41</v>
      </c>
      <c r="E164" s="2" t="s">
        <v>42</v>
      </c>
      <c r="F164" s="2" t="s">
        <v>445</v>
      </c>
      <c r="G164" s="3">
        <v>44677</v>
      </c>
      <c r="H164" s="2" t="s">
        <v>446</v>
      </c>
      <c r="I164" s="2" t="s">
        <v>19</v>
      </c>
      <c r="J164" s="2" t="s">
        <v>45</v>
      </c>
      <c r="K164" s="4">
        <v>0</v>
      </c>
      <c r="L164" s="4">
        <v>-434.39</v>
      </c>
      <c r="M164" s="4">
        <v>0</v>
      </c>
      <c r="N164" s="2" t="s">
        <v>587</v>
      </c>
    </row>
    <row r="165" spans="1:32" x14ac:dyDescent="0.25">
      <c r="A165" s="2" t="s">
        <v>447</v>
      </c>
      <c r="B165" s="2" t="s">
        <v>39</v>
      </c>
      <c r="C165" s="2" t="s">
        <v>60</v>
      </c>
      <c r="D165" s="2" t="s">
        <v>73</v>
      </c>
      <c r="E165" s="2" t="s">
        <v>448</v>
      </c>
      <c r="F165" s="2" t="s">
        <v>300</v>
      </c>
      <c r="G165" s="3">
        <v>44677</v>
      </c>
      <c r="H165" s="2" t="s">
        <v>449</v>
      </c>
      <c r="I165" s="2" t="s">
        <v>19</v>
      </c>
      <c r="J165" s="2" t="s">
        <v>75</v>
      </c>
      <c r="K165" s="4">
        <v>0</v>
      </c>
      <c r="L165" s="4">
        <v>-10000</v>
      </c>
      <c r="M165" s="4">
        <v>0</v>
      </c>
      <c r="N165" s="2" t="s">
        <v>646</v>
      </c>
    </row>
    <row r="166" spans="1:32" x14ac:dyDescent="0.25">
      <c r="A166" s="2" t="s">
        <v>450</v>
      </c>
      <c r="B166" s="2" t="s">
        <v>39</v>
      </c>
      <c r="C166" s="2" t="s">
        <v>60</v>
      </c>
      <c r="D166" s="2" t="s">
        <v>73</v>
      </c>
      <c r="E166" s="2" t="s">
        <v>407</v>
      </c>
      <c r="F166" s="2" t="s">
        <v>300</v>
      </c>
      <c r="G166" s="3">
        <v>44677</v>
      </c>
      <c r="H166" s="2" t="s">
        <v>451</v>
      </c>
      <c r="I166" s="2" t="s">
        <v>19</v>
      </c>
      <c r="J166" s="2" t="s">
        <v>75</v>
      </c>
      <c r="K166" s="4">
        <v>0</v>
      </c>
      <c r="L166" s="4">
        <v>-634.46</v>
      </c>
      <c r="M166" s="4">
        <v>0</v>
      </c>
      <c r="N166" s="2" t="s">
        <v>643</v>
      </c>
    </row>
    <row r="167" spans="1:32" x14ac:dyDescent="0.25">
      <c r="A167" s="2" t="s">
        <v>452</v>
      </c>
      <c r="B167" s="2" t="s">
        <v>39</v>
      </c>
      <c r="C167" s="2" t="s">
        <v>27</v>
      </c>
      <c r="D167" s="2" t="s">
        <v>73</v>
      </c>
      <c r="E167" s="2" t="s">
        <v>453</v>
      </c>
      <c r="F167" s="2" t="s">
        <v>122</v>
      </c>
      <c r="G167" s="3">
        <v>44679</v>
      </c>
      <c r="H167" s="2" t="s">
        <v>454</v>
      </c>
      <c r="I167" s="2" t="s">
        <v>19</v>
      </c>
      <c r="J167" s="2" t="s">
        <v>75</v>
      </c>
      <c r="K167" s="4">
        <v>0</v>
      </c>
      <c r="L167" s="4">
        <v>-47105.3</v>
      </c>
      <c r="M167" s="4">
        <v>0</v>
      </c>
      <c r="N167" s="2" t="s">
        <v>647</v>
      </c>
    </row>
    <row r="168" spans="1:32" x14ac:dyDescent="0.25">
      <c r="A168" s="2" t="s">
        <v>455</v>
      </c>
      <c r="B168" s="2" t="s">
        <v>39</v>
      </c>
      <c r="C168" s="2" t="s">
        <v>40</v>
      </c>
      <c r="D168" s="2" t="s">
        <v>127</v>
      </c>
      <c r="E168" s="2" t="s">
        <v>42</v>
      </c>
      <c r="F168" s="2" t="s">
        <v>344</v>
      </c>
      <c r="G168" s="3">
        <v>44679</v>
      </c>
      <c r="H168" s="2" t="s">
        <v>456</v>
      </c>
      <c r="I168" s="2" t="s">
        <v>47</v>
      </c>
      <c r="J168" s="2" t="s">
        <v>129</v>
      </c>
      <c r="K168" s="4">
        <v>0</v>
      </c>
      <c r="L168" s="4">
        <v>-49.1</v>
      </c>
      <c r="M168" s="4">
        <v>0</v>
      </c>
      <c r="N168" s="2" t="s">
        <v>587</v>
      </c>
    </row>
    <row r="169" spans="1:32" x14ac:dyDescent="0.25">
      <c r="A169" s="2" t="s">
        <v>457</v>
      </c>
      <c r="B169" s="2" t="s">
        <v>39</v>
      </c>
      <c r="C169" s="2" t="s">
        <v>40</v>
      </c>
      <c r="D169" s="2" t="s">
        <v>317</v>
      </c>
      <c r="E169" s="2" t="s">
        <v>80</v>
      </c>
      <c r="F169" s="2" t="s">
        <v>416</v>
      </c>
      <c r="G169" s="3">
        <v>44679</v>
      </c>
      <c r="H169" s="2" t="s">
        <v>458</v>
      </c>
      <c r="I169" s="2" t="s">
        <v>47</v>
      </c>
      <c r="J169" s="2" t="s">
        <v>129</v>
      </c>
      <c r="K169" s="4">
        <v>0</v>
      </c>
      <c r="L169" s="4">
        <v>-124.56</v>
      </c>
      <c r="M169" s="4">
        <v>0</v>
      </c>
      <c r="N169" s="2" t="s">
        <v>591</v>
      </c>
    </row>
    <row r="170" spans="1:32" x14ac:dyDescent="0.25">
      <c r="A170" s="2" t="s">
        <v>459</v>
      </c>
      <c r="B170" s="2" t="s">
        <v>39</v>
      </c>
      <c r="C170" s="2" t="s">
        <v>60</v>
      </c>
      <c r="D170" s="2" t="s">
        <v>73</v>
      </c>
      <c r="E170" s="2" t="s">
        <v>460</v>
      </c>
      <c r="F170" s="2" t="s">
        <v>461</v>
      </c>
      <c r="G170" s="3">
        <v>44686</v>
      </c>
      <c r="H170" s="2" t="s">
        <v>462</v>
      </c>
      <c r="I170" s="2" t="s">
        <v>19</v>
      </c>
      <c r="J170" s="2" t="s">
        <v>75</v>
      </c>
      <c r="K170" s="4">
        <v>0</v>
      </c>
      <c r="L170" s="4">
        <v>-47461.279999999999</v>
      </c>
      <c r="M170" s="4">
        <v>0</v>
      </c>
      <c r="N170" s="2" t="s">
        <v>648</v>
      </c>
    </row>
    <row r="171" spans="1:32" x14ac:dyDescent="0.25">
      <c r="A171" s="2" t="s">
        <v>459</v>
      </c>
      <c r="B171" s="2" t="s">
        <v>39</v>
      </c>
      <c r="C171" s="2" t="s">
        <v>60</v>
      </c>
      <c r="D171" s="2" t="s">
        <v>41</v>
      </c>
      <c r="E171" s="2" t="s">
        <v>460</v>
      </c>
      <c r="F171" s="2" t="s">
        <v>461</v>
      </c>
      <c r="G171" s="3">
        <v>44686</v>
      </c>
      <c r="H171" s="2" t="s">
        <v>462</v>
      </c>
      <c r="I171" s="2" t="s">
        <v>19</v>
      </c>
      <c r="J171" s="2" t="s">
        <v>45</v>
      </c>
      <c r="K171" s="4">
        <v>0</v>
      </c>
      <c r="L171" s="4">
        <v>-1166.74</v>
      </c>
      <c r="M171" s="4">
        <v>0</v>
      </c>
      <c r="N171" s="2" t="s">
        <v>648</v>
      </c>
    </row>
    <row r="172" spans="1:32" x14ac:dyDescent="0.25">
      <c r="A172" s="2" t="s">
        <v>463</v>
      </c>
      <c r="B172" s="2" t="s">
        <v>39</v>
      </c>
      <c r="C172" s="2" t="s">
        <v>40</v>
      </c>
      <c r="D172" s="2" t="s">
        <v>127</v>
      </c>
      <c r="E172" s="2" t="s">
        <v>80</v>
      </c>
      <c r="F172" s="2" t="s">
        <v>344</v>
      </c>
      <c r="G172" s="3">
        <v>44686</v>
      </c>
      <c r="H172" s="2" t="s">
        <v>464</v>
      </c>
      <c r="I172" s="2" t="s">
        <v>47</v>
      </c>
      <c r="J172" s="2" t="s">
        <v>129</v>
      </c>
      <c r="K172" s="4">
        <v>0</v>
      </c>
      <c r="L172" s="4">
        <v>-68.739999999999995</v>
      </c>
      <c r="M172" s="4">
        <v>0</v>
      </c>
      <c r="N172" s="2" t="s">
        <v>591</v>
      </c>
    </row>
    <row r="173" spans="1:32" x14ac:dyDescent="0.25">
      <c r="A173" s="2" t="s">
        <v>465</v>
      </c>
      <c r="B173" s="2" t="s">
        <v>39</v>
      </c>
      <c r="C173" s="2" t="s">
        <v>14</v>
      </c>
      <c r="D173" s="2" t="s">
        <v>15</v>
      </c>
      <c r="E173" s="2" t="s">
        <v>225</v>
      </c>
      <c r="F173" s="2" t="s">
        <v>119</v>
      </c>
      <c r="G173" s="3">
        <v>44687</v>
      </c>
      <c r="H173" s="2" t="s">
        <v>466</v>
      </c>
      <c r="I173" s="2" t="s">
        <v>19</v>
      </c>
      <c r="J173" s="2" t="s">
        <v>20</v>
      </c>
      <c r="K173" s="4">
        <v>0</v>
      </c>
      <c r="L173" s="4">
        <v>-349.84</v>
      </c>
      <c r="M173" s="4">
        <v>0</v>
      </c>
      <c r="N173" s="2" t="s">
        <v>620</v>
      </c>
    </row>
    <row r="174" spans="1:32" x14ac:dyDescent="0.25">
      <c r="A174" s="2" t="s">
        <v>467</v>
      </c>
      <c r="B174" s="2" t="s">
        <v>85</v>
      </c>
      <c r="C174" s="2" t="s">
        <v>40</v>
      </c>
      <c r="D174" s="2" t="s">
        <v>65</v>
      </c>
      <c r="E174" s="2" t="s">
        <v>80</v>
      </c>
      <c r="F174" s="2" t="s">
        <v>81</v>
      </c>
      <c r="G174" s="3">
        <v>44693</v>
      </c>
      <c r="H174" s="2" t="s">
        <v>468</v>
      </c>
      <c r="I174" s="2" t="s">
        <v>69</v>
      </c>
      <c r="J174" s="2" t="s">
        <v>70</v>
      </c>
      <c r="K174" s="4">
        <v>0</v>
      </c>
      <c r="L174" s="4">
        <v>-891.14</v>
      </c>
      <c r="M174" s="4">
        <v>0</v>
      </c>
      <c r="N174" s="2" t="s">
        <v>591</v>
      </c>
    </row>
    <row r="175" spans="1:32" x14ac:dyDescent="0.25">
      <c r="A175" s="2" t="s">
        <v>469</v>
      </c>
      <c r="B175" s="2" t="s">
        <v>85</v>
      </c>
      <c r="C175" s="2" t="s">
        <v>14</v>
      </c>
      <c r="D175" s="2" t="s">
        <v>15</v>
      </c>
      <c r="E175" s="2" t="s">
        <v>225</v>
      </c>
      <c r="F175" s="2" t="s">
        <v>470</v>
      </c>
      <c r="G175" s="3">
        <v>44697</v>
      </c>
      <c r="H175" s="2" t="s">
        <v>471</v>
      </c>
      <c r="I175" s="2" t="s">
        <v>19</v>
      </c>
      <c r="J175" s="2" t="s">
        <v>20</v>
      </c>
      <c r="K175" s="4">
        <v>0</v>
      </c>
      <c r="L175" s="4">
        <v>-577.69000000000005</v>
      </c>
      <c r="M175" s="4">
        <v>0</v>
      </c>
      <c r="N175" s="2" t="s">
        <v>620</v>
      </c>
    </row>
    <row r="176" spans="1:32" x14ac:dyDescent="0.25">
      <c r="A176" s="2" t="s">
        <v>472</v>
      </c>
      <c r="B176" s="2" t="s">
        <v>39</v>
      </c>
      <c r="C176" s="2" t="s">
        <v>133</v>
      </c>
      <c r="D176" s="2" t="s">
        <v>73</v>
      </c>
      <c r="E176" s="2" t="s">
        <v>473</v>
      </c>
      <c r="F176" s="2" t="s">
        <v>135</v>
      </c>
      <c r="G176" s="3">
        <v>44699</v>
      </c>
      <c r="H176" s="2" t="s">
        <v>474</v>
      </c>
      <c r="I176" s="2" t="s">
        <v>19</v>
      </c>
      <c r="J176" s="2" t="s">
        <v>75</v>
      </c>
      <c r="K176" s="4">
        <v>0</v>
      </c>
      <c r="L176" s="4">
        <v>-14489.75</v>
      </c>
      <c r="M176" s="4">
        <v>0</v>
      </c>
      <c r="N176" s="2" t="s">
        <v>649</v>
      </c>
      <c r="AF176" s="9"/>
    </row>
    <row r="177" spans="1:33" x14ac:dyDescent="0.25">
      <c r="A177" s="2" t="s">
        <v>475</v>
      </c>
      <c r="B177" s="2" t="s">
        <v>85</v>
      </c>
      <c r="C177" s="2" t="s">
        <v>40</v>
      </c>
      <c r="D177" s="2" t="s">
        <v>41</v>
      </c>
      <c r="E177" s="2" t="s">
        <v>42</v>
      </c>
      <c r="F177" s="2" t="s">
        <v>476</v>
      </c>
      <c r="G177" s="3">
        <v>44700</v>
      </c>
      <c r="H177" s="2" t="s">
        <v>477</v>
      </c>
      <c r="I177" s="2" t="s">
        <v>19</v>
      </c>
      <c r="J177" s="2" t="s">
        <v>45</v>
      </c>
      <c r="K177" s="4">
        <v>0</v>
      </c>
      <c r="L177" s="4">
        <v>-286</v>
      </c>
      <c r="M177" s="4">
        <v>0</v>
      </c>
      <c r="N177" s="2" t="s">
        <v>587</v>
      </c>
    </row>
    <row r="178" spans="1:33" x14ac:dyDescent="0.25">
      <c r="A178" s="2" t="s">
        <v>478</v>
      </c>
      <c r="B178" s="2" t="s">
        <v>39</v>
      </c>
      <c r="C178" s="2" t="s">
        <v>40</v>
      </c>
      <c r="D178" s="2" t="s">
        <v>65</v>
      </c>
      <c r="E178" s="2" t="s">
        <v>80</v>
      </c>
      <c r="F178" s="2" t="s">
        <v>81</v>
      </c>
      <c r="G178" s="3">
        <v>44704</v>
      </c>
      <c r="H178" s="2" t="s">
        <v>479</v>
      </c>
      <c r="I178" s="2" t="s">
        <v>69</v>
      </c>
      <c r="J178" s="2" t="s">
        <v>70</v>
      </c>
      <c r="K178" s="4">
        <v>0</v>
      </c>
      <c r="L178" s="4">
        <v>-891.14</v>
      </c>
      <c r="M178" s="4">
        <v>0</v>
      </c>
      <c r="N178" s="2" t="s">
        <v>591</v>
      </c>
    </row>
    <row r="179" spans="1:33" x14ac:dyDescent="0.25">
      <c r="A179" s="2" t="s">
        <v>480</v>
      </c>
      <c r="B179" s="2" t="s">
        <v>39</v>
      </c>
      <c r="C179" s="2" t="s">
        <v>40</v>
      </c>
      <c r="D179" s="2" t="s">
        <v>41</v>
      </c>
      <c r="E179" s="2" t="s">
        <v>42</v>
      </c>
      <c r="F179" s="2" t="s">
        <v>481</v>
      </c>
      <c r="G179" s="3">
        <v>44705</v>
      </c>
      <c r="H179" s="2" t="s">
        <v>482</v>
      </c>
      <c r="I179" s="2" t="s">
        <v>19</v>
      </c>
      <c r="J179" s="2" t="s">
        <v>45</v>
      </c>
      <c r="K179" s="4">
        <v>0</v>
      </c>
      <c r="L179" s="4">
        <v>-454.67</v>
      </c>
      <c r="M179" s="4">
        <v>0</v>
      </c>
      <c r="N179" s="2" t="s">
        <v>587</v>
      </c>
    </row>
    <row r="180" spans="1:33" x14ac:dyDescent="0.25">
      <c r="A180" s="2" t="s">
        <v>483</v>
      </c>
      <c r="B180" s="2" t="s">
        <v>39</v>
      </c>
      <c r="C180" s="2" t="s">
        <v>243</v>
      </c>
      <c r="D180" s="2" t="s">
        <v>73</v>
      </c>
      <c r="E180" s="2" t="s">
        <v>484</v>
      </c>
      <c r="F180" s="2" t="s">
        <v>485</v>
      </c>
      <c r="G180" s="3">
        <v>44706</v>
      </c>
      <c r="H180" s="2" t="s">
        <v>486</v>
      </c>
      <c r="I180" s="2" t="s">
        <v>19</v>
      </c>
      <c r="J180" s="2" t="s">
        <v>75</v>
      </c>
      <c r="K180" s="4">
        <v>0</v>
      </c>
      <c r="L180" s="4">
        <v>-8947.2199999999993</v>
      </c>
      <c r="M180" s="4">
        <v>0</v>
      </c>
      <c r="N180" s="2" t="s">
        <v>650</v>
      </c>
    </row>
    <row r="181" spans="1:33" x14ac:dyDescent="0.25">
      <c r="A181" s="2" t="s">
        <v>483</v>
      </c>
      <c r="B181" s="2" t="s">
        <v>39</v>
      </c>
      <c r="C181" s="2" t="s">
        <v>243</v>
      </c>
      <c r="D181" s="2" t="s">
        <v>73</v>
      </c>
      <c r="E181" s="2" t="s">
        <v>487</v>
      </c>
      <c r="F181" s="2" t="s">
        <v>485</v>
      </c>
      <c r="G181" s="3">
        <v>44706</v>
      </c>
      <c r="H181" s="2" t="s">
        <v>486</v>
      </c>
      <c r="I181" s="2" t="s">
        <v>19</v>
      </c>
      <c r="J181" s="2" t="s">
        <v>75</v>
      </c>
      <c r="K181" s="4">
        <v>0</v>
      </c>
      <c r="L181" s="4">
        <v>-10023.16</v>
      </c>
      <c r="M181" s="4">
        <v>0</v>
      </c>
      <c r="N181" s="2" t="s">
        <v>651</v>
      </c>
    </row>
    <row r="182" spans="1:33" x14ac:dyDescent="0.25">
      <c r="A182" s="2" t="s">
        <v>483</v>
      </c>
      <c r="B182" s="2" t="s">
        <v>39</v>
      </c>
      <c r="C182" s="2" t="s">
        <v>243</v>
      </c>
      <c r="D182" s="2" t="s">
        <v>73</v>
      </c>
      <c r="E182" s="2" t="s">
        <v>488</v>
      </c>
      <c r="F182" s="2" t="s">
        <v>485</v>
      </c>
      <c r="G182" s="3">
        <v>44706</v>
      </c>
      <c r="H182" s="2" t="s">
        <v>486</v>
      </c>
      <c r="I182" s="2" t="s">
        <v>19</v>
      </c>
      <c r="J182" s="2" t="s">
        <v>75</v>
      </c>
      <c r="K182" s="4">
        <v>0</v>
      </c>
      <c r="L182" s="4">
        <v>-4301.55</v>
      </c>
      <c r="M182" s="4">
        <v>0</v>
      </c>
      <c r="N182" s="2" t="s">
        <v>652</v>
      </c>
    </row>
    <row r="183" spans="1:33" x14ac:dyDescent="0.25">
      <c r="A183" s="2" t="s">
        <v>489</v>
      </c>
      <c r="B183" s="2" t="s">
        <v>39</v>
      </c>
      <c r="C183" s="2" t="s">
        <v>27</v>
      </c>
      <c r="D183" s="2" t="s">
        <v>73</v>
      </c>
      <c r="E183" s="2" t="s">
        <v>34</v>
      </c>
      <c r="F183" s="2" t="s">
        <v>135</v>
      </c>
      <c r="G183" s="3">
        <v>44706</v>
      </c>
      <c r="H183" s="2" t="s">
        <v>490</v>
      </c>
      <c r="I183" s="2" t="s">
        <v>19</v>
      </c>
      <c r="J183" s="2" t="s">
        <v>75</v>
      </c>
      <c r="K183" s="4">
        <v>0</v>
      </c>
      <c r="L183" s="4">
        <v>-65688.460000000006</v>
      </c>
      <c r="M183" s="4">
        <v>0</v>
      </c>
      <c r="N183" s="2" t="s">
        <v>583</v>
      </c>
    </row>
    <row r="184" spans="1:33" x14ac:dyDescent="0.25">
      <c r="A184" s="2" t="s">
        <v>491</v>
      </c>
      <c r="B184" s="2" t="s">
        <v>39</v>
      </c>
      <c r="C184" s="2" t="s">
        <v>27</v>
      </c>
      <c r="D184" s="2" t="s">
        <v>54</v>
      </c>
      <c r="E184" s="2" t="s">
        <v>35</v>
      </c>
      <c r="F184" s="2" t="s">
        <v>135</v>
      </c>
      <c r="G184" s="3">
        <v>44706</v>
      </c>
      <c r="H184" s="2" t="s">
        <v>492</v>
      </c>
      <c r="I184" s="2" t="s">
        <v>19</v>
      </c>
      <c r="J184" s="2" t="s">
        <v>58</v>
      </c>
      <c r="K184" s="4">
        <v>0</v>
      </c>
      <c r="L184" s="4">
        <v>-4763.99</v>
      </c>
      <c r="M184" s="4">
        <v>0</v>
      </c>
      <c r="N184" s="2" t="s">
        <v>584</v>
      </c>
    </row>
    <row r="185" spans="1:33" x14ac:dyDescent="0.25">
      <c r="A185" s="2" t="s">
        <v>491</v>
      </c>
      <c r="B185" s="2" t="s">
        <v>39</v>
      </c>
      <c r="C185" s="2" t="s">
        <v>27</v>
      </c>
      <c r="D185" s="2" t="s">
        <v>54</v>
      </c>
      <c r="E185" s="2" t="s">
        <v>36</v>
      </c>
      <c r="F185" s="2" t="s">
        <v>135</v>
      </c>
      <c r="G185" s="3">
        <v>44706</v>
      </c>
      <c r="H185" s="2" t="s">
        <v>492</v>
      </c>
      <c r="I185" s="2" t="s">
        <v>19</v>
      </c>
      <c r="J185" s="2" t="s">
        <v>58</v>
      </c>
      <c r="K185" s="4">
        <v>0</v>
      </c>
      <c r="L185" s="4">
        <v>-5227.5600000000004</v>
      </c>
      <c r="M185" s="4">
        <v>0</v>
      </c>
      <c r="N185" s="2" t="s">
        <v>585</v>
      </c>
    </row>
    <row r="186" spans="1:33" x14ac:dyDescent="0.25">
      <c r="A186" s="2" t="s">
        <v>491</v>
      </c>
      <c r="B186" s="2" t="s">
        <v>39</v>
      </c>
      <c r="C186" s="2" t="s">
        <v>27</v>
      </c>
      <c r="D186" s="2" t="s">
        <v>54</v>
      </c>
      <c r="E186" s="2" t="s">
        <v>37</v>
      </c>
      <c r="F186" s="2" t="s">
        <v>135</v>
      </c>
      <c r="G186" s="3">
        <v>44706</v>
      </c>
      <c r="H186" s="2" t="s">
        <v>492</v>
      </c>
      <c r="I186" s="2" t="s">
        <v>19</v>
      </c>
      <c r="J186" s="2" t="s">
        <v>58</v>
      </c>
      <c r="K186" s="4">
        <v>0</v>
      </c>
      <c r="L186" s="4">
        <v>-10735.97</v>
      </c>
      <c r="M186" s="4">
        <v>0</v>
      </c>
      <c r="N186" s="2" t="s">
        <v>586</v>
      </c>
    </row>
    <row r="187" spans="1:33" x14ac:dyDescent="0.25">
      <c r="A187" s="2" t="s">
        <v>493</v>
      </c>
      <c r="B187" s="2" t="s">
        <v>39</v>
      </c>
      <c r="C187" s="2" t="s">
        <v>14</v>
      </c>
      <c r="D187" s="2" t="s">
        <v>15</v>
      </c>
      <c r="E187" s="2" t="s">
        <v>16</v>
      </c>
      <c r="F187" s="2" t="s">
        <v>155</v>
      </c>
      <c r="G187" s="3">
        <v>44707</v>
      </c>
      <c r="H187" s="2" t="s">
        <v>494</v>
      </c>
      <c r="I187" s="2" t="s">
        <v>19</v>
      </c>
      <c r="J187" s="2" t="s">
        <v>20</v>
      </c>
      <c r="K187" s="4">
        <v>0</v>
      </c>
      <c r="L187" s="4">
        <v>-569</v>
      </c>
      <c r="M187" s="4">
        <v>0</v>
      </c>
      <c r="N187" s="2" t="s">
        <v>581</v>
      </c>
    </row>
    <row r="188" spans="1:33" x14ac:dyDescent="0.25">
      <c r="A188" s="2" t="s">
        <v>495</v>
      </c>
      <c r="B188" s="2" t="s">
        <v>39</v>
      </c>
      <c r="C188" s="2" t="s">
        <v>40</v>
      </c>
      <c r="D188" s="2" t="s">
        <v>127</v>
      </c>
      <c r="E188" s="2" t="s">
        <v>42</v>
      </c>
      <c r="F188" s="2" t="s">
        <v>496</v>
      </c>
      <c r="G188" s="3">
        <v>44707</v>
      </c>
      <c r="H188" s="2" t="s">
        <v>497</v>
      </c>
      <c r="I188" s="2" t="s">
        <v>47</v>
      </c>
      <c r="J188" s="2" t="s">
        <v>129</v>
      </c>
      <c r="K188" s="4">
        <v>0</v>
      </c>
      <c r="L188" s="4">
        <v>-33</v>
      </c>
      <c r="M188" s="4">
        <v>0</v>
      </c>
      <c r="N188" s="2" t="s">
        <v>587</v>
      </c>
    </row>
    <row r="189" spans="1:33" x14ac:dyDescent="0.25">
      <c r="A189" s="2" t="s">
        <v>498</v>
      </c>
      <c r="B189" s="2" t="s">
        <v>39</v>
      </c>
      <c r="C189" s="2" t="s">
        <v>40</v>
      </c>
      <c r="D189" s="2" t="s">
        <v>127</v>
      </c>
      <c r="E189" s="2" t="s">
        <v>42</v>
      </c>
      <c r="F189" s="2" t="s">
        <v>499</v>
      </c>
      <c r="G189" s="3">
        <v>44707</v>
      </c>
      <c r="H189" s="2" t="s">
        <v>500</v>
      </c>
      <c r="I189" s="2" t="s">
        <v>47</v>
      </c>
      <c r="J189" s="2" t="s">
        <v>129</v>
      </c>
      <c r="K189" s="4">
        <v>0</v>
      </c>
      <c r="L189" s="4">
        <v>-38.020000000000003</v>
      </c>
      <c r="M189" s="4">
        <v>0</v>
      </c>
      <c r="N189" s="2" t="s">
        <v>587</v>
      </c>
    </row>
    <row r="190" spans="1:33" x14ac:dyDescent="0.25">
      <c r="A190" s="2" t="s">
        <v>501</v>
      </c>
      <c r="B190" s="2" t="s">
        <v>39</v>
      </c>
      <c r="C190" s="2" t="s">
        <v>133</v>
      </c>
      <c r="D190" s="2" t="s">
        <v>73</v>
      </c>
      <c r="E190" s="2" t="s">
        <v>502</v>
      </c>
      <c r="F190" s="2" t="s">
        <v>135</v>
      </c>
      <c r="G190" s="3">
        <v>44708</v>
      </c>
      <c r="H190" s="2" t="s">
        <v>503</v>
      </c>
      <c r="I190" s="2" t="s">
        <v>19</v>
      </c>
      <c r="J190" s="2" t="s">
        <v>75</v>
      </c>
      <c r="K190" s="4">
        <v>0</v>
      </c>
      <c r="L190" s="4">
        <v>-52700.34</v>
      </c>
      <c r="M190" s="4">
        <v>0</v>
      </c>
      <c r="N190" s="2" t="s">
        <v>653</v>
      </c>
      <c r="AG190" s="9"/>
    </row>
    <row r="191" spans="1:33" x14ac:dyDescent="0.25">
      <c r="A191" s="2" t="s">
        <v>504</v>
      </c>
      <c r="B191" s="2" t="s">
        <v>39</v>
      </c>
      <c r="C191" s="2" t="s">
        <v>27</v>
      </c>
      <c r="D191" s="2" t="s">
        <v>73</v>
      </c>
      <c r="E191" s="2" t="s">
        <v>505</v>
      </c>
      <c r="F191" s="2" t="s">
        <v>122</v>
      </c>
      <c r="G191" s="3">
        <v>44718</v>
      </c>
      <c r="H191" s="2" t="s">
        <v>506</v>
      </c>
      <c r="I191" s="2" t="s">
        <v>19</v>
      </c>
      <c r="J191" s="2" t="s">
        <v>75</v>
      </c>
      <c r="K191" s="4">
        <v>0</v>
      </c>
      <c r="L191" s="4">
        <v>-1427.8</v>
      </c>
      <c r="M191" s="4">
        <v>0</v>
      </c>
      <c r="N191" s="2" t="s">
        <v>654</v>
      </c>
    </row>
    <row r="192" spans="1:33" x14ac:dyDescent="0.25">
      <c r="A192" s="2" t="s">
        <v>507</v>
      </c>
      <c r="B192" s="2" t="s">
        <v>39</v>
      </c>
      <c r="C192" s="2" t="s">
        <v>14</v>
      </c>
      <c r="D192" s="2" t="s">
        <v>112</v>
      </c>
      <c r="E192" s="2" t="s">
        <v>223</v>
      </c>
      <c r="F192" s="2" t="s">
        <v>119</v>
      </c>
      <c r="G192" s="3">
        <v>44720</v>
      </c>
      <c r="H192" s="2" t="s">
        <v>508</v>
      </c>
      <c r="I192" s="2" t="s">
        <v>47</v>
      </c>
      <c r="J192" s="2" t="s">
        <v>48</v>
      </c>
      <c r="K192" s="4">
        <v>0</v>
      </c>
      <c r="L192" s="4">
        <v>-208</v>
      </c>
      <c r="M192" s="4">
        <v>0</v>
      </c>
      <c r="N192" s="2" t="s">
        <v>619</v>
      </c>
    </row>
    <row r="193" spans="1:14" x14ac:dyDescent="0.25">
      <c r="A193" s="2" t="s">
        <v>509</v>
      </c>
      <c r="B193" s="2" t="s">
        <v>39</v>
      </c>
      <c r="C193" s="2" t="s">
        <v>14</v>
      </c>
      <c r="D193" s="2" t="s">
        <v>112</v>
      </c>
      <c r="E193" s="2" t="s">
        <v>88</v>
      </c>
      <c r="F193" s="2" t="s">
        <v>119</v>
      </c>
      <c r="G193" s="3">
        <v>44725</v>
      </c>
      <c r="H193" s="2" t="s">
        <v>510</v>
      </c>
      <c r="I193" s="2" t="s">
        <v>47</v>
      </c>
      <c r="J193" s="2" t="s">
        <v>48</v>
      </c>
      <c r="K193" s="4">
        <v>0</v>
      </c>
      <c r="L193" s="4">
        <v>-121.99</v>
      </c>
      <c r="M193" s="4">
        <v>0</v>
      </c>
      <c r="N193" s="2" t="s">
        <v>592</v>
      </c>
    </row>
    <row r="194" spans="1:14" x14ac:dyDescent="0.25">
      <c r="A194" s="2" t="s">
        <v>511</v>
      </c>
      <c r="B194" s="2" t="s">
        <v>39</v>
      </c>
      <c r="C194" s="2" t="s">
        <v>14</v>
      </c>
      <c r="D194" s="2" t="s">
        <v>15</v>
      </c>
      <c r="E194" s="2" t="s">
        <v>214</v>
      </c>
      <c r="F194" s="2" t="s">
        <v>151</v>
      </c>
      <c r="G194" s="3">
        <v>44725</v>
      </c>
      <c r="H194" s="2" t="s">
        <v>512</v>
      </c>
      <c r="I194" s="2" t="s">
        <v>19</v>
      </c>
      <c r="J194" s="2" t="s">
        <v>20</v>
      </c>
      <c r="K194" s="4">
        <v>0</v>
      </c>
      <c r="L194" s="4">
        <v>-211.75</v>
      </c>
      <c r="M194" s="4">
        <v>0</v>
      </c>
      <c r="N194" s="2" t="s">
        <v>615</v>
      </c>
    </row>
    <row r="195" spans="1:14" x14ac:dyDescent="0.25">
      <c r="A195" s="2" t="s">
        <v>513</v>
      </c>
      <c r="B195" s="2" t="s">
        <v>39</v>
      </c>
      <c r="C195" s="2" t="s">
        <v>14</v>
      </c>
      <c r="D195" s="2" t="s">
        <v>15</v>
      </c>
      <c r="E195" s="2" t="s">
        <v>214</v>
      </c>
      <c r="F195" s="2" t="s">
        <v>151</v>
      </c>
      <c r="G195" s="3">
        <v>44725</v>
      </c>
      <c r="H195" s="2" t="s">
        <v>514</v>
      </c>
      <c r="I195" s="2" t="s">
        <v>19</v>
      </c>
      <c r="J195" s="2" t="s">
        <v>20</v>
      </c>
      <c r="K195" s="4">
        <v>0</v>
      </c>
      <c r="L195" s="4">
        <v>-1405</v>
      </c>
      <c r="M195" s="4">
        <v>0</v>
      </c>
      <c r="N195" s="2" t="s">
        <v>615</v>
      </c>
    </row>
    <row r="196" spans="1:14" x14ac:dyDescent="0.25">
      <c r="A196" s="2" t="s">
        <v>515</v>
      </c>
      <c r="B196" s="2" t="s">
        <v>39</v>
      </c>
      <c r="C196" s="2" t="s">
        <v>14</v>
      </c>
      <c r="D196" s="2" t="s">
        <v>15</v>
      </c>
      <c r="E196" s="2" t="s">
        <v>217</v>
      </c>
      <c r="F196" s="2" t="s">
        <v>151</v>
      </c>
      <c r="G196" s="3">
        <v>44725</v>
      </c>
      <c r="H196" s="2" t="s">
        <v>516</v>
      </c>
      <c r="I196" s="2" t="s">
        <v>19</v>
      </c>
      <c r="J196" s="2" t="s">
        <v>20</v>
      </c>
      <c r="K196" s="4">
        <v>0</v>
      </c>
      <c r="L196" s="4">
        <v>-7710</v>
      </c>
      <c r="M196" s="4">
        <v>0</v>
      </c>
      <c r="N196" s="2" t="s">
        <v>616</v>
      </c>
    </row>
    <row r="197" spans="1:14" x14ac:dyDescent="0.25">
      <c r="A197" s="2" t="s">
        <v>517</v>
      </c>
      <c r="B197" s="2" t="s">
        <v>39</v>
      </c>
      <c r="C197" s="2" t="s">
        <v>14</v>
      </c>
      <c r="D197" s="2" t="s">
        <v>112</v>
      </c>
      <c r="E197" s="2" t="s">
        <v>88</v>
      </c>
      <c r="F197" s="2" t="s">
        <v>119</v>
      </c>
      <c r="G197" s="3">
        <v>44725</v>
      </c>
      <c r="H197" s="2" t="s">
        <v>518</v>
      </c>
      <c r="I197" s="2" t="s">
        <v>47</v>
      </c>
      <c r="J197" s="2" t="s">
        <v>48</v>
      </c>
      <c r="K197" s="4">
        <v>0</v>
      </c>
      <c r="L197" s="4">
        <v>-298</v>
      </c>
      <c r="M197" s="4">
        <v>0</v>
      </c>
      <c r="N197" s="2" t="s">
        <v>592</v>
      </c>
    </row>
    <row r="198" spans="1:14" x14ac:dyDescent="0.25">
      <c r="A198" s="2" t="s">
        <v>519</v>
      </c>
      <c r="B198" s="2" t="s">
        <v>39</v>
      </c>
      <c r="C198" s="2" t="s">
        <v>27</v>
      </c>
      <c r="D198" s="2" t="s">
        <v>520</v>
      </c>
      <c r="E198" s="2" t="s">
        <v>521</v>
      </c>
      <c r="F198" s="2" t="s">
        <v>522</v>
      </c>
      <c r="G198" s="3">
        <v>44725</v>
      </c>
      <c r="H198" s="2" t="s">
        <v>523</v>
      </c>
      <c r="I198" s="2" t="s">
        <v>69</v>
      </c>
      <c r="J198" s="2" t="s">
        <v>524</v>
      </c>
      <c r="K198" s="4">
        <v>0</v>
      </c>
      <c r="L198" s="4">
        <v>-246.79</v>
      </c>
      <c r="M198" s="4">
        <v>0</v>
      </c>
      <c r="N198" s="2" t="s">
        <v>655</v>
      </c>
    </row>
    <row r="199" spans="1:14" x14ac:dyDescent="0.25">
      <c r="A199" s="2" t="s">
        <v>525</v>
      </c>
      <c r="B199" s="2" t="s">
        <v>39</v>
      </c>
      <c r="C199" s="2" t="s">
        <v>14</v>
      </c>
      <c r="D199" s="2" t="s">
        <v>15</v>
      </c>
      <c r="E199" s="2" t="s">
        <v>88</v>
      </c>
      <c r="F199" s="2" t="s">
        <v>74</v>
      </c>
      <c r="G199" s="3">
        <v>44739</v>
      </c>
      <c r="H199" s="2" t="s">
        <v>526</v>
      </c>
      <c r="I199" s="2" t="s">
        <v>19</v>
      </c>
      <c r="J199" s="2" t="s">
        <v>20</v>
      </c>
      <c r="K199" s="4">
        <v>0</v>
      </c>
      <c r="L199" s="4">
        <v>-3718.35</v>
      </c>
      <c r="M199" s="4">
        <v>0</v>
      </c>
      <c r="N199" s="2" t="s">
        <v>592</v>
      </c>
    </row>
    <row r="200" spans="1:14" x14ac:dyDescent="0.25">
      <c r="A200" s="2" t="s">
        <v>525</v>
      </c>
      <c r="B200" s="2" t="s">
        <v>39</v>
      </c>
      <c r="C200" s="2" t="s">
        <v>14</v>
      </c>
      <c r="D200" s="2" t="s">
        <v>127</v>
      </c>
      <c r="E200" s="2" t="s">
        <v>223</v>
      </c>
      <c r="F200" s="2" t="s">
        <v>74</v>
      </c>
      <c r="G200" s="3">
        <v>44739</v>
      </c>
      <c r="H200" s="2" t="s">
        <v>526</v>
      </c>
      <c r="I200" s="2" t="s">
        <v>47</v>
      </c>
      <c r="J200" s="2" t="s">
        <v>129</v>
      </c>
      <c r="K200" s="4">
        <v>0</v>
      </c>
      <c r="L200" s="4">
        <v>-84.7</v>
      </c>
      <c r="M200" s="4">
        <v>0</v>
      </c>
      <c r="N200" s="2" t="s">
        <v>619</v>
      </c>
    </row>
    <row r="201" spans="1:14" x14ac:dyDescent="0.25">
      <c r="A201" s="2" t="s">
        <v>527</v>
      </c>
      <c r="B201" s="2" t="s">
        <v>39</v>
      </c>
      <c r="C201" s="2" t="s">
        <v>40</v>
      </c>
      <c r="D201" s="2" t="s">
        <v>41</v>
      </c>
      <c r="E201" s="2" t="s">
        <v>42</v>
      </c>
      <c r="F201" s="2" t="s">
        <v>528</v>
      </c>
      <c r="G201" s="3">
        <v>44739</v>
      </c>
      <c r="H201" s="2" t="s">
        <v>529</v>
      </c>
      <c r="I201" s="2" t="s">
        <v>19</v>
      </c>
      <c r="J201" s="2" t="s">
        <v>45</v>
      </c>
      <c r="K201" s="4">
        <v>0</v>
      </c>
      <c r="L201" s="4">
        <v>-365.99</v>
      </c>
      <c r="M201" s="4">
        <v>0</v>
      </c>
      <c r="N201" s="2" t="s">
        <v>587</v>
      </c>
    </row>
    <row r="202" spans="1:14" x14ac:dyDescent="0.25">
      <c r="A202" s="2" t="s">
        <v>530</v>
      </c>
      <c r="B202" s="2" t="s">
        <v>39</v>
      </c>
      <c r="C202" s="2" t="s">
        <v>14</v>
      </c>
      <c r="D202" s="2" t="s">
        <v>164</v>
      </c>
      <c r="E202" s="2" t="s">
        <v>531</v>
      </c>
      <c r="F202" s="2" t="s">
        <v>56</v>
      </c>
      <c r="G202" s="3">
        <v>44739</v>
      </c>
      <c r="H202" s="2" t="s">
        <v>532</v>
      </c>
      <c r="I202" s="2" t="s">
        <v>69</v>
      </c>
      <c r="J202" s="2" t="s">
        <v>167</v>
      </c>
      <c r="K202" s="4">
        <v>0</v>
      </c>
      <c r="L202" s="4">
        <v>-417.04</v>
      </c>
      <c r="M202" s="4">
        <v>0</v>
      </c>
      <c r="N202" s="2" t="s">
        <v>656</v>
      </c>
    </row>
    <row r="203" spans="1:14" x14ac:dyDescent="0.25">
      <c r="A203" s="2" t="s">
        <v>533</v>
      </c>
      <c r="B203" s="2" t="s">
        <v>39</v>
      </c>
      <c r="C203" s="2" t="s">
        <v>14</v>
      </c>
      <c r="D203" s="2" t="s">
        <v>112</v>
      </c>
      <c r="E203" s="2" t="s">
        <v>88</v>
      </c>
      <c r="F203" s="2" t="s">
        <v>119</v>
      </c>
      <c r="G203" s="3">
        <v>44739</v>
      </c>
      <c r="H203" s="2" t="s">
        <v>534</v>
      </c>
      <c r="I203" s="2" t="s">
        <v>47</v>
      </c>
      <c r="J203" s="2" t="s">
        <v>48</v>
      </c>
      <c r="K203" s="4">
        <v>0</v>
      </c>
      <c r="L203" s="4">
        <v>-2162.88</v>
      </c>
      <c r="M203" s="4">
        <v>0</v>
      </c>
      <c r="N203" s="2" t="s">
        <v>592</v>
      </c>
    </row>
    <row r="204" spans="1:14" x14ac:dyDescent="0.25">
      <c r="A204" s="2" t="s">
        <v>535</v>
      </c>
      <c r="B204" s="2" t="s">
        <v>39</v>
      </c>
      <c r="C204" s="2" t="s">
        <v>40</v>
      </c>
      <c r="D204" s="2" t="s">
        <v>65</v>
      </c>
      <c r="E204" s="2" t="s">
        <v>80</v>
      </c>
      <c r="F204" s="2" t="s">
        <v>536</v>
      </c>
      <c r="G204" s="3">
        <v>44739</v>
      </c>
      <c r="H204" s="2" t="s">
        <v>537</v>
      </c>
      <c r="I204" s="2" t="s">
        <v>69</v>
      </c>
      <c r="J204" s="2" t="s">
        <v>70</v>
      </c>
      <c r="K204" s="4">
        <v>0</v>
      </c>
      <c r="L204" s="4">
        <v>-441.65</v>
      </c>
      <c r="M204" s="4">
        <v>0</v>
      </c>
      <c r="N204" s="2" t="s">
        <v>591</v>
      </c>
    </row>
    <row r="205" spans="1:14" x14ac:dyDescent="0.25">
      <c r="A205" s="2" t="s">
        <v>538</v>
      </c>
      <c r="B205" s="2" t="s">
        <v>539</v>
      </c>
      <c r="C205" s="2" t="s">
        <v>27</v>
      </c>
      <c r="D205" s="2" t="s">
        <v>540</v>
      </c>
      <c r="E205" s="2" t="s">
        <v>521</v>
      </c>
      <c r="F205" s="2" t="s">
        <v>541</v>
      </c>
      <c r="G205" s="3">
        <v>44715</v>
      </c>
      <c r="H205" s="2" t="s">
        <v>542</v>
      </c>
      <c r="I205" s="2" t="s">
        <v>69</v>
      </c>
      <c r="J205" s="2" t="s">
        <v>196</v>
      </c>
      <c r="K205" s="4">
        <v>0</v>
      </c>
      <c r="L205" s="4">
        <v>-970.13</v>
      </c>
      <c r="M205" s="4">
        <v>0</v>
      </c>
      <c r="N205" s="2" t="s">
        <v>655</v>
      </c>
    </row>
    <row r="206" spans="1:14" x14ac:dyDescent="0.25">
      <c r="A206" s="2" t="s">
        <v>543</v>
      </c>
      <c r="B206" s="2" t="s">
        <v>39</v>
      </c>
      <c r="C206" s="2" t="s">
        <v>40</v>
      </c>
      <c r="D206" s="2" t="s">
        <v>46</v>
      </c>
      <c r="E206" s="2" t="s">
        <v>80</v>
      </c>
      <c r="F206" s="2" t="s">
        <v>416</v>
      </c>
      <c r="G206" s="3">
        <v>44746</v>
      </c>
      <c r="H206" s="2" t="s">
        <v>544</v>
      </c>
      <c r="I206" s="2" t="s">
        <v>47</v>
      </c>
      <c r="J206" s="2" t="s">
        <v>48</v>
      </c>
      <c r="K206" s="4">
        <v>0</v>
      </c>
      <c r="L206" s="4">
        <v>-1278.8599999999999</v>
      </c>
      <c r="M206" s="4">
        <v>0</v>
      </c>
      <c r="N206" s="2" t="s">
        <v>591</v>
      </c>
    </row>
    <row r="207" spans="1:14" x14ac:dyDescent="0.25">
      <c r="A207" s="2" t="s">
        <v>545</v>
      </c>
      <c r="B207" s="2" t="s">
        <v>85</v>
      </c>
      <c r="C207" s="2" t="s">
        <v>40</v>
      </c>
      <c r="D207" s="2" t="s">
        <v>41</v>
      </c>
      <c r="E207" s="2" t="s">
        <v>42</v>
      </c>
      <c r="F207" s="2" t="s">
        <v>476</v>
      </c>
      <c r="G207" s="3">
        <v>44701</v>
      </c>
      <c r="H207" s="2" t="s">
        <v>546</v>
      </c>
      <c r="I207" s="2" t="s">
        <v>19</v>
      </c>
      <c r="J207" s="2" t="s">
        <v>45</v>
      </c>
      <c r="K207" s="4">
        <v>0</v>
      </c>
      <c r="L207" s="4">
        <v>286</v>
      </c>
      <c r="M207" s="4">
        <v>0</v>
      </c>
      <c r="N207" s="2" t="s">
        <v>587</v>
      </c>
    </row>
    <row r="208" spans="1:14" x14ac:dyDescent="0.25">
      <c r="A208" s="2" t="s">
        <v>547</v>
      </c>
      <c r="B208" s="2" t="s">
        <v>548</v>
      </c>
      <c r="C208" s="2" t="s">
        <v>14</v>
      </c>
      <c r="D208" s="2" t="s">
        <v>549</v>
      </c>
      <c r="E208" s="2" t="s">
        <v>295</v>
      </c>
      <c r="F208" s="2" t="s">
        <v>547</v>
      </c>
      <c r="G208" s="3">
        <v>44562</v>
      </c>
      <c r="H208" s="2" t="s">
        <v>547</v>
      </c>
      <c r="I208" s="2" t="s">
        <v>19</v>
      </c>
      <c r="J208" s="2" t="s">
        <v>58</v>
      </c>
      <c r="K208" s="4">
        <v>-13310</v>
      </c>
      <c r="L208" s="4">
        <v>0</v>
      </c>
      <c r="M208" s="4">
        <v>-13310</v>
      </c>
      <c r="N208" s="2" t="s">
        <v>634</v>
      </c>
    </row>
    <row r="209" spans="1:33" x14ac:dyDescent="0.25">
      <c r="A209" s="2" t="s">
        <v>547</v>
      </c>
      <c r="B209" s="2" t="s">
        <v>548</v>
      </c>
      <c r="C209" s="2" t="s">
        <v>14</v>
      </c>
      <c r="D209" s="2" t="s">
        <v>549</v>
      </c>
      <c r="E209" s="2" t="s">
        <v>268</v>
      </c>
      <c r="F209" s="2" t="s">
        <v>547</v>
      </c>
      <c r="G209" s="3">
        <v>44562</v>
      </c>
      <c r="H209" s="2" t="s">
        <v>547</v>
      </c>
      <c r="I209" s="2" t="s">
        <v>19</v>
      </c>
      <c r="J209" s="2" t="s">
        <v>58</v>
      </c>
      <c r="K209" s="4">
        <v>-2904</v>
      </c>
      <c r="L209" s="4">
        <v>0</v>
      </c>
      <c r="M209" s="4">
        <v>-2904</v>
      </c>
      <c r="N209" s="2" t="s">
        <v>628</v>
      </c>
    </row>
    <row r="210" spans="1:33" x14ac:dyDescent="0.25">
      <c r="A210" s="2" t="s">
        <v>547</v>
      </c>
      <c r="B210" s="2" t="s">
        <v>548</v>
      </c>
      <c r="C210" s="2" t="s">
        <v>14</v>
      </c>
      <c r="D210" s="2" t="s">
        <v>549</v>
      </c>
      <c r="E210" s="2" t="s">
        <v>268</v>
      </c>
      <c r="F210" s="2" t="s">
        <v>547</v>
      </c>
      <c r="G210" s="3">
        <v>44896</v>
      </c>
      <c r="H210" s="2" t="s">
        <v>547</v>
      </c>
      <c r="I210" s="2" t="s">
        <v>19</v>
      </c>
      <c r="J210" s="2" t="s">
        <v>58</v>
      </c>
      <c r="K210" s="4">
        <v>-2904</v>
      </c>
      <c r="L210" s="4">
        <v>0</v>
      </c>
      <c r="M210" s="4">
        <v>-2904</v>
      </c>
      <c r="N210" s="2" t="s">
        <v>628</v>
      </c>
    </row>
    <row r="211" spans="1:33" x14ac:dyDescent="0.25">
      <c r="A211" s="2" t="s">
        <v>547</v>
      </c>
      <c r="B211" s="2" t="s">
        <v>548</v>
      </c>
      <c r="C211" s="2" t="s">
        <v>14</v>
      </c>
      <c r="D211" s="2" t="s">
        <v>549</v>
      </c>
      <c r="E211" s="2" t="s">
        <v>278</v>
      </c>
      <c r="F211" s="2" t="s">
        <v>547</v>
      </c>
      <c r="G211" s="3">
        <v>44652</v>
      </c>
      <c r="H211" s="2" t="s">
        <v>547</v>
      </c>
      <c r="I211" s="2" t="s">
        <v>19</v>
      </c>
      <c r="J211" s="2" t="s">
        <v>58</v>
      </c>
      <c r="K211" s="4">
        <v>-3000</v>
      </c>
      <c r="L211" s="4">
        <v>0</v>
      </c>
      <c r="M211" s="4">
        <v>-3000</v>
      </c>
      <c r="N211" s="2" t="s">
        <v>630</v>
      </c>
    </row>
    <row r="212" spans="1:33" x14ac:dyDescent="0.25">
      <c r="A212" s="2" t="s">
        <v>547</v>
      </c>
      <c r="B212" s="2" t="s">
        <v>548</v>
      </c>
      <c r="C212" s="2" t="s">
        <v>14</v>
      </c>
      <c r="D212" s="2" t="s">
        <v>549</v>
      </c>
      <c r="E212" s="2" t="s">
        <v>531</v>
      </c>
      <c r="F212" s="2" t="s">
        <v>547</v>
      </c>
      <c r="G212" s="3">
        <v>44652</v>
      </c>
      <c r="H212" s="2" t="s">
        <v>547</v>
      </c>
      <c r="I212" s="2" t="s">
        <v>19</v>
      </c>
      <c r="J212" s="2" t="s">
        <v>58</v>
      </c>
      <c r="K212" s="4">
        <v>-5142.5</v>
      </c>
      <c r="L212" s="4">
        <v>0</v>
      </c>
      <c r="M212" s="4">
        <v>-5142.5</v>
      </c>
      <c r="N212" s="2" t="s">
        <v>656</v>
      </c>
    </row>
    <row r="213" spans="1:33" x14ac:dyDescent="0.25">
      <c r="A213" s="2" t="s">
        <v>547</v>
      </c>
      <c r="B213" s="2" t="s">
        <v>548</v>
      </c>
      <c r="C213" s="2" t="s">
        <v>14</v>
      </c>
      <c r="D213" s="2" t="s">
        <v>549</v>
      </c>
      <c r="E213" s="2" t="s">
        <v>165</v>
      </c>
      <c r="F213" s="2" t="s">
        <v>547</v>
      </c>
      <c r="G213" s="3">
        <v>44713</v>
      </c>
      <c r="H213" s="2" t="s">
        <v>547</v>
      </c>
      <c r="I213" s="2" t="s">
        <v>19</v>
      </c>
      <c r="J213" s="2" t="s">
        <v>58</v>
      </c>
      <c r="K213" s="4">
        <v>-4356</v>
      </c>
      <c r="L213" s="4">
        <v>0</v>
      </c>
      <c r="M213" s="4">
        <v>-4356</v>
      </c>
      <c r="N213" s="2" t="s">
        <v>607</v>
      </c>
    </row>
    <row r="214" spans="1:33" x14ac:dyDescent="0.25">
      <c r="A214" s="2" t="s">
        <v>547</v>
      </c>
      <c r="B214" s="2" t="s">
        <v>548</v>
      </c>
      <c r="C214" s="2" t="s">
        <v>14</v>
      </c>
      <c r="D214" s="2" t="s">
        <v>549</v>
      </c>
      <c r="E214" s="2" t="s">
        <v>55</v>
      </c>
      <c r="F214" s="2" t="s">
        <v>547</v>
      </c>
      <c r="G214" s="3">
        <v>44682</v>
      </c>
      <c r="H214" s="2" t="s">
        <v>547</v>
      </c>
      <c r="I214" s="2" t="s">
        <v>19</v>
      </c>
      <c r="J214" s="2" t="s">
        <v>58</v>
      </c>
      <c r="K214" s="4">
        <v>-3025</v>
      </c>
      <c r="L214" s="4">
        <v>0</v>
      </c>
      <c r="M214" s="4">
        <v>-3025</v>
      </c>
      <c r="N214" s="2" t="s">
        <v>588</v>
      </c>
    </row>
    <row r="215" spans="1:33" x14ac:dyDescent="0.25">
      <c r="A215" s="2" t="s">
        <v>547</v>
      </c>
      <c r="B215" s="2" t="s">
        <v>548</v>
      </c>
      <c r="C215" s="2" t="s">
        <v>14</v>
      </c>
      <c r="D215" s="2" t="s">
        <v>549</v>
      </c>
      <c r="E215" s="2" t="s">
        <v>550</v>
      </c>
      <c r="F215" s="2" t="s">
        <v>547</v>
      </c>
      <c r="G215" s="3">
        <v>44682</v>
      </c>
      <c r="H215" s="2" t="s">
        <v>547</v>
      </c>
      <c r="I215" s="2" t="s">
        <v>19</v>
      </c>
      <c r="J215" s="2" t="s">
        <v>58</v>
      </c>
      <c r="K215" s="4">
        <v>-2783</v>
      </c>
      <c r="L215" s="4">
        <v>0</v>
      </c>
      <c r="M215" s="4">
        <v>-2783</v>
      </c>
      <c r="N215" s="2" t="s">
        <v>657</v>
      </c>
    </row>
    <row r="216" spans="1:33" x14ac:dyDescent="0.25">
      <c r="A216" s="2" t="s">
        <v>547</v>
      </c>
      <c r="B216" s="2" t="s">
        <v>548</v>
      </c>
      <c r="C216" s="2" t="s">
        <v>14</v>
      </c>
      <c r="D216" s="2" t="s">
        <v>549</v>
      </c>
      <c r="E216" s="2" t="s">
        <v>442</v>
      </c>
      <c r="F216" s="2" t="s">
        <v>547</v>
      </c>
      <c r="G216" s="3">
        <v>44652</v>
      </c>
      <c r="H216" s="2" t="s">
        <v>547</v>
      </c>
      <c r="I216" s="2" t="s">
        <v>19</v>
      </c>
      <c r="J216" s="2" t="s">
        <v>58</v>
      </c>
      <c r="K216" s="4">
        <v>-726</v>
      </c>
      <c r="L216" s="4">
        <v>0</v>
      </c>
      <c r="M216" s="4">
        <v>-726</v>
      </c>
      <c r="N216" s="2" t="s">
        <v>645</v>
      </c>
    </row>
    <row r="217" spans="1:33" x14ac:dyDescent="0.25">
      <c r="A217" s="2" t="s">
        <v>547</v>
      </c>
      <c r="B217" s="2" t="s">
        <v>551</v>
      </c>
      <c r="C217" s="2" t="s">
        <v>133</v>
      </c>
      <c r="D217" s="2" t="s">
        <v>552</v>
      </c>
      <c r="E217" s="2" t="s">
        <v>502</v>
      </c>
      <c r="F217" s="2" t="s">
        <v>547</v>
      </c>
      <c r="G217" s="3">
        <v>44652</v>
      </c>
      <c r="H217" s="2" t="s">
        <v>547</v>
      </c>
      <c r="I217" s="2" t="s">
        <v>19</v>
      </c>
      <c r="J217" s="2" t="s">
        <v>75</v>
      </c>
      <c r="K217" s="4">
        <v>-55660</v>
      </c>
      <c r="L217" s="4">
        <v>0</v>
      </c>
      <c r="M217" s="4">
        <v>-55660</v>
      </c>
      <c r="N217" s="2" t="s">
        <v>653</v>
      </c>
      <c r="AG217" s="9"/>
    </row>
    <row r="218" spans="1:33" x14ac:dyDescent="0.25">
      <c r="A218" s="2" t="s">
        <v>547</v>
      </c>
      <c r="B218" s="2" t="s">
        <v>551</v>
      </c>
      <c r="C218" s="2" t="s">
        <v>133</v>
      </c>
      <c r="D218" s="2" t="s">
        <v>552</v>
      </c>
      <c r="E218" s="2" t="s">
        <v>134</v>
      </c>
      <c r="F218" s="2" t="s">
        <v>547</v>
      </c>
      <c r="G218" s="3">
        <v>44743</v>
      </c>
      <c r="H218" s="2" t="s">
        <v>547</v>
      </c>
      <c r="I218" s="2" t="s">
        <v>19</v>
      </c>
      <c r="J218" s="2" t="s">
        <v>75</v>
      </c>
      <c r="K218" s="4">
        <v>-30250</v>
      </c>
      <c r="L218" s="4">
        <v>0</v>
      </c>
      <c r="M218" s="4">
        <v>-30250</v>
      </c>
      <c r="N218" s="2" t="s">
        <v>601</v>
      </c>
    </row>
    <row r="219" spans="1:33" x14ac:dyDescent="0.25">
      <c r="A219" s="2" t="s">
        <v>547</v>
      </c>
      <c r="B219" s="2" t="s">
        <v>551</v>
      </c>
      <c r="C219" s="2" t="s">
        <v>133</v>
      </c>
      <c r="D219" s="2" t="s">
        <v>552</v>
      </c>
      <c r="E219" s="2" t="s">
        <v>473</v>
      </c>
      <c r="F219" s="2" t="s">
        <v>547</v>
      </c>
      <c r="G219" s="3">
        <v>44652</v>
      </c>
      <c r="H219" s="2" t="s">
        <v>547</v>
      </c>
      <c r="I219" s="2" t="s">
        <v>19</v>
      </c>
      <c r="J219" s="2" t="s">
        <v>75</v>
      </c>
      <c r="K219" s="4">
        <v>-14520</v>
      </c>
      <c r="L219" s="4">
        <v>0</v>
      </c>
      <c r="M219" s="4">
        <v>-14520</v>
      </c>
      <c r="N219" s="2" t="s">
        <v>649</v>
      </c>
      <c r="AF219" s="9"/>
    </row>
    <row r="220" spans="1:33" x14ac:dyDescent="0.25">
      <c r="A220" s="2" t="s">
        <v>547</v>
      </c>
      <c r="B220" s="2" t="s">
        <v>551</v>
      </c>
      <c r="C220" s="2" t="s">
        <v>60</v>
      </c>
      <c r="D220" s="2" t="s">
        <v>552</v>
      </c>
      <c r="E220" s="2" t="s">
        <v>407</v>
      </c>
      <c r="F220" s="2" t="s">
        <v>547</v>
      </c>
      <c r="G220" s="3">
        <v>44562</v>
      </c>
      <c r="H220" s="2" t="s">
        <v>547</v>
      </c>
      <c r="I220" s="2" t="s">
        <v>19</v>
      </c>
      <c r="J220" s="2" t="s">
        <v>75</v>
      </c>
      <c r="K220" s="4">
        <v>-25162.5</v>
      </c>
      <c r="L220" s="4">
        <v>0</v>
      </c>
      <c r="M220" s="4">
        <v>-25162.5</v>
      </c>
      <c r="N220" s="2" t="s">
        <v>643</v>
      </c>
    </row>
    <row r="221" spans="1:33" x14ac:dyDescent="0.25">
      <c r="A221" s="2" t="s">
        <v>547</v>
      </c>
      <c r="B221" s="2" t="s">
        <v>551</v>
      </c>
      <c r="C221" s="2" t="s">
        <v>60</v>
      </c>
      <c r="D221" s="2" t="s">
        <v>552</v>
      </c>
      <c r="E221" s="2" t="s">
        <v>407</v>
      </c>
      <c r="F221" s="2" t="s">
        <v>547</v>
      </c>
      <c r="G221" s="3">
        <v>44713</v>
      </c>
      <c r="H221" s="2" t="s">
        <v>547</v>
      </c>
      <c r="I221" s="2" t="s">
        <v>19</v>
      </c>
      <c r="J221" s="2" t="s">
        <v>75</v>
      </c>
      <c r="K221" s="4">
        <v>-17662.5</v>
      </c>
      <c r="L221" s="4">
        <v>0</v>
      </c>
      <c r="M221" s="4">
        <v>-17662.5</v>
      </c>
      <c r="N221" s="2" t="s">
        <v>643</v>
      </c>
    </row>
    <row r="222" spans="1:33" x14ac:dyDescent="0.25">
      <c r="A222" s="2" t="s">
        <v>547</v>
      </c>
      <c r="B222" s="2" t="s">
        <v>551</v>
      </c>
      <c r="C222" s="2" t="s">
        <v>60</v>
      </c>
      <c r="D222" s="2" t="s">
        <v>552</v>
      </c>
      <c r="E222" s="2" t="s">
        <v>460</v>
      </c>
      <c r="F222" s="2" t="s">
        <v>547</v>
      </c>
      <c r="G222" s="3">
        <v>44562</v>
      </c>
      <c r="H222" s="2" t="s">
        <v>547</v>
      </c>
      <c r="I222" s="2" t="s">
        <v>19</v>
      </c>
      <c r="J222" s="2" t="s">
        <v>75</v>
      </c>
      <c r="K222" s="4">
        <v>-50180</v>
      </c>
      <c r="L222" s="4">
        <v>0</v>
      </c>
      <c r="M222" s="4">
        <v>-50180</v>
      </c>
      <c r="N222" s="2" t="s">
        <v>648</v>
      </c>
    </row>
    <row r="223" spans="1:33" x14ac:dyDescent="0.25">
      <c r="A223" s="2" t="s">
        <v>547</v>
      </c>
      <c r="B223" s="2" t="s">
        <v>551</v>
      </c>
      <c r="C223" s="2" t="s">
        <v>60</v>
      </c>
      <c r="D223" s="2" t="s">
        <v>552</v>
      </c>
      <c r="E223" s="2" t="s">
        <v>299</v>
      </c>
      <c r="F223" s="2" t="s">
        <v>547</v>
      </c>
      <c r="G223" s="3">
        <v>44562</v>
      </c>
      <c r="H223" s="2" t="s">
        <v>547</v>
      </c>
      <c r="I223" s="2" t="s">
        <v>19</v>
      </c>
      <c r="J223" s="2" t="s">
        <v>75</v>
      </c>
      <c r="K223" s="4">
        <v>-4500</v>
      </c>
      <c r="L223" s="4">
        <v>0</v>
      </c>
      <c r="M223" s="4">
        <v>-4500</v>
      </c>
      <c r="N223" s="2" t="s">
        <v>635</v>
      </c>
    </row>
    <row r="224" spans="1:33" x14ac:dyDescent="0.25">
      <c r="A224" s="2" t="s">
        <v>547</v>
      </c>
      <c r="B224" s="2" t="s">
        <v>551</v>
      </c>
      <c r="C224" s="2" t="s">
        <v>60</v>
      </c>
      <c r="D224" s="2" t="s">
        <v>552</v>
      </c>
      <c r="E224" s="2" t="s">
        <v>299</v>
      </c>
      <c r="F224" s="2" t="s">
        <v>547</v>
      </c>
      <c r="G224" s="3">
        <v>44593</v>
      </c>
      <c r="H224" s="2" t="s">
        <v>547</v>
      </c>
      <c r="I224" s="2" t="s">
        <v>19</v>
      </c>
      <c r="J224" s="2" t="s">
        <v>75</v>
      </c>
      <c r="K224" s="4">
        <v>-2420</v>
      </c>
      <c r="L224" s="4">
        <v>0</v>
      </c>
      <c r="M224" s="4">
        <v>-2420</v>
      </c>
      <c r="N224" s="2" t="s">
        <v>635</v>
      </c>
    </row>
    <row r="225" spans="1:14" x14ac:dyDescent="0.25">
      <c r="A225" s="2" t="s">
        <v>547</v>
      </c>
      <c r="B225" s="2" t="s">
        <v>551</v>
      </c>
      <c r="C225" s="2" t="s">
        <v>60</v>
      </c>
      <c r="D225" s="2" t="s">
        <v>552</v>
      </c>
      <c r="E225" s="2" t="s">
        <v>299</v>
      </c>
      <c r="F225" s="2" t="s">
        <v>547</v>
      </c>
      <c r="G225" s="3">
        <v>44682</v>
      </c>
      <c r="H225" s="2" t="s">
        <v>547</v>
      </c>
      <c r="I225" s="2" t="s">
        <v>19</v>
      </c>
      <c r="J225" s="2" t="s">
        <v>75</v>
      </c>
      <c r="K225" s="4">
        <v>-2420</v>
      </c>
      <c r="L225" s="4">
        <v>0</v>
      </c>
      <c r="M225" s="4">
        <v>-2420</v>
      </c>
      <c r="N225" s="2" t="s">
        <v>635</v>
      </c>
    </row>
    <row r="226" spans="1:14" x14ac:dyDescent="0.25">
      <c r="A226" s="2" t="s">
        <v>547</v>
      </c>
      <c r="B226" s="2" t="s">
        <v>551</v>
      </c>
      <c r="C226" s="2" t="s">
        <v>60</v>
      </c>
      <c r="D226" s="2" t="s">
        <v>552</v>
      </c>
      <c r="E226" s="2" t="s">
        <v>299</v>
      </c>
      <c r="F226" s="2" t="s">
        <v>547</v>
      </c>
      <c r="G226" s="3">
        <v>44713</v>
      </c>
      <c r="H226" s="2" t="s">
        <v>547</v>
      </c>
      <c r="I226" s="2" t="s">
        <v>19</v>
      </c>
      <c r="J226" s="2" t="s">
        <v>75</v>
      </c>
      <c r="K226" s="4">
        <v>-4540</v>
      </c>
      <c r="L226" s="4">
        <v>0</v>
      </c>
      <c r="M226" s="4">
        <v>-4540</v>
      </c>
      <c r="N226" s="2" t="s">
        <v>635</v>
      </c>
    </row>
    <row r="227" spans="1:14" x14ac:dyDescent="0.25">
      <c r="A227" s="2" t="s">
        <v>547</v>
      </c>
      <c r="B227" s="2" t="s">
        <v>551</v>
      </c>
      <c r="C227" s="2" t="s">
        <v>60</v>
      </c>
      <c r="D227" s="2" t="s">
        <v>552</v>
      </c>
      <c r="E227" s="2" t="s">
        <v>299</v>
      </c>
      <c r="F227" s="2" t="s">
        <v>547</v>
      </c>
      <c r="G227" s="3">
        <v>44743</v>
      </c>
      <c r="H227" s="2" t="s">
        <v>547</v>
      </c>
      <c r="I227" s="2" t="s">
        <v>19</v>
      </c>
      <c r="J227" s="2" t="s">
        <v>75</v>
      </c>
      <c r="K227" s="4">
        <v>-2420</v>
      </c>
      <c r="L227" s="4">
        <v>0</v>
      </c>
      <c r="M227" s="4">
        <v>-2420</v>
      </c>
      <c r="N227" s="2" t="s">
        <v>635</v>
      </c>
    </row>
    <row r="228" spans="1:14" x14ac:dyDescent="0.25">
      <c r="A228" s="2" t="s">
        <v>547</v>
      </c>
      <c r="B228" s="2" t="s">
        <v>551</v>
      </c>
      <c r="C228" s="2" t="s">
        <v>60</v>
      </c>
      <c r="D228" s="2" t="s">
        <v>552</v>
      </c>
      <c r="E228" s="2" t="s">
        <v>299</v>
      </c>
      <c r="F228" s="2" t="s">
        <v>547</v>
      </c>
      <c r="G228" s="3">
        <v>44835</v>
      </c>
      <c r="H228" s="2" t="s">
        <v>547</v>
      </c>
      <c r="I228" s="2" t="s">
        <v>19</v>
      </c>
      <c r="J228" s="2" t="s">
        <v>75</v>
      </c>
      <c r="K228" s="4">
        <v>-2420</v>
      </c>
      <c r="L228" s="4">
        <v>0</v>
      </c>
      <c r="M228" s="4">
        <v>-2420</v>
      </c>
      <c r="N228" s="2" t="s">
        <v>635</v>
      </c>
    </row>
    <row r="229" spans="1:14" x14ac:dyDescent="0.25">
      <c r="A229" s="2" t="s">
        <v>547</v>
      </c>
      <c r="B229" s="2" t="s">
        <v>551</v>
      </c>
      <c r="C229" s="2" t="s">
        <v>60</v>
      </c>
      <c r="D229" s="2" t="s">
        <v>552</v>
      </c>
      <c r="E229" s="2" t="s">
        <v>299</v>
      </c>
      <c r="F229" s="2" t="s">
        <v>547</v>
      </c>
      <c r="G229" s="3">
        <v>44866</v>
      </c>
      <c r="H229" s="2" t="s">
        <v>547</v>
      </c>
      <c r="I229" s="2" t="s">
        <v>19</v>
      </c>
      <c r="J229" s="2" t="s">
        <v>75</v>
      </c>
      <c r="K229" s="4">
        <v>-2420</v>
      </c>
      <c r="L229" s="4">
        <v>0</v>
      </c>
      <c r="M229" s="4">
        <v>-2420</v>
      </c>
      <c r="N229" s="2" t="s">
        <v>635</v>
      </c>
    </row>
    <row r="230" spans="1:14" x14ac:dyDescent="0.25">
      <c r="A230" s="2" t="s">
        <v>547</v>
      </c>
      <c r="B230" s="2" t="s">
        <v>551</v>
      </c>
      <c r="C230" s="2" t="s">
        <v>60</v>
      </c>
      <c r="D230" s="2" t="s">
        <v>552</v>
      </c>
      <c r="E230" s="2" t="s">
        <v>553</v>
      </c>
      <c r="F230" s="2" t="s">
        <v>547</v>
      </c>
      <c r="G230" s="3">
        <v>44682</v>
      </c>
      <c r="H230" s="2" t="s">
        <v>547</v>
      </c>
      <c r="I230" s="2" t="s">
        <v>19</v>
      </c>
      <c r="J230" s="2" t="s">
        <v>75</v>
      </c>
      <c r="K230" s="4">
        <v>-11495</v>
      </c>
      <c r="L230" s="4">
        <v>0</v>
      </c>
      <c r="M230" s="4">
        <v>-11495</v>
      </c>
      <c r="N230" s="2" t="s">
        <v>658</v>
      </c>
    </row>
    <row r="231" spans="1:14" x14ac:dyDescent="0.25">
      <c r="A231" s="2" t="s">
        <v>547</v>
      </c>
      <c r="B231" s="2" t="s">
        <v>551</v>
      </c>
      <c r="C231" s="2" t="s">
        <v>60</v>
      </c>
      <c r="D231" s="2" t="s">
        <v>552</v>
      </c>
      <c r="E231" s="2" t="s">
        <v>553</v>
      </c>
      <c r="F231" s="2" t="s">
        <v>547</v>
      </c>
      <c r="G231" s="3">
        <v>44866</v>
      </c>
      <c r="H231" s="2" t="s">
        <v>547</v>
      </c>
      <c r="I231" s="2" t="s">
        <v>19</v>
      </c>
      <c r="J231" s="2" t="s">
        <v>75</v>
      </c>
      <c r="K231" s="4">
        <v>-11495</v>
      </c>
      <c r="L231" s="4">
        <v>0</v>
      </c>
      <c r="M231" s="4">
        <v>0</v>
      </c>
      <c r="N231" s="2" t="s">
        <v>658</v>
      </c>
    </row>
    <row r="232" spans="1:14" x14ac:dyDescent="0.25">
      <c r="A232" s="2" t="s">
        <v>547</v>
      </c>
      <c r="B232" s="2" t="s">
        <v>551</v>
      </c>
      <c r="C232" s="2" t="s">
        <v>60</v>
      </c>
      <c r="D232" s="2" t="s">
        <v>552</v>
      </c>
      <c r="E232" s="2" t="s">
        <v>554</v>
      </c>
      <c r="F232" s="2" t="s">
        <v>547</v>
      </c>
      <c r="G232" s="3">
        <v>44682</v>
      </c>
      <c r="H232" s="2" t="s">
        <v>547</v>
      </c>
      <c r="I232" s="2" t="s">
        <v>19</v>
      </c>
      <c r="J232" s="2" t="s">
        <v>75</v>
      </c>
      <c r="K232" s="4">
        <v>-10890</v>
      </c>
      <c r="L232" s="4">
        <v>0</v>
      </c>
      <c r="M232" s="4">
        <v>0</v>
      </c>
      <c r="N232" s="2" t="s">
        <v>659</v>
      </c>
    </row>
    <row r="233" spans="1:14" x14ac:dyDescent="0.25">
      <c r="A233" s="2" t="s">
        <v>547</v>
      </c>
      <c r="B233" s="2" t="s">
        <v>551</v>
      </c>
      <c r="C233" s="2" t="s">
        <v>60</v>
      </c>
      <c r="D233" s="2" t="s">
        <v>552</v>
      </c>
      <c r="E233" s="2" t="s">
        <v>554</v>
      </c>
      <c r="F233" s="2" t="s">
        <v>547</v>
      </c>
      <c r="G233" s="3">
        <v>44866</v>
      </c>
      <c r="H233" s="2" t="s">
        <v>547</v>
      </c>
      <c r="I233" s="2" t="s">
        <v>19</v>
      </c>
      <c r="J233" s="2" t="s">
        <v>75</v>
      </c>
      <c r="K233" s="4">
        <v>-10890</v>
      </c>
      <c r="L233" s="4">
        <v>0</v>
      </c>
      <c r="M233" s="4">
        <v>0</v>
      </c>
      <c r="N233" s="2" t="s">
        <v>659</v>
      </c>
    </row>
    <row r="234" spans="1:14" x14ac:dyDescent="0.25">
      <c r="A234" s="2" t="s">
        <v>547</v>
      </c>
      <c r="B234" s="2" t="s">
        <v>551</v>
      </c>
      <c r="C234" s="2" t="s">
        <v>60</v>
      </c>
      <c r="D234" s="2" t="s">
        <v>552</v>
      </c>
      <c r="E234" s="2" t="s">
        <v>555</v>
      </c>
      <c r="F234" s="2" t="s">
        <v>547</v>
      </c>
      <c r="G234" s="3">
        <v>44593</v>
      </c>
      <c r="H234" s="2" t="s">
        <v>547</v>
      </c>
      <c r="I234" s="2" t="s">
        <v>19</v>
      </c>
      <c r="J234" s="2" t="s">
        <v>75</v>
      </c>
      <c r="K234" s="4">
        <v>-9680</v>
      </c>
      <c r="L234" s="4">
        <v>0</v>
      </c>
      <c r="M234" s="4">
        <v>-9680</v>
      </c>
      <c r="N234" s="2" t="s">
        <v>660</v>
      </c>
    </row>
    <row r="235" spans="1:14" x14ac:dyDescent="0.25">
      <c r="A235" s="2" t="s">
        <v>547</v>
      </c>
      <c r="B235" s="2" t="s">
        <v>551</v>
      </c>
      <c r="C235" s="2" t="s">
        <v>60</v>
      </c>
      <c r="D235" s="2" t="s">
        <v>552</v>
      </c>
      <c r="E235" s="2" t="s">
        <v>556</v>
      </c>
      <c r="F235" s="2" t="s">
        <v>547</v>
      </c>
      <c r="G235" s="3">
        <v>44562</v>
      </c>
      <c r="H235" s="2" t="s">
        <v>547</v>
      </c>
      <c r="I235" s="2" t="s">
        <v>19</v>
      </c>
      <c r="J235" s="2" t="s">
        <v>75</v>
      </c>
      <c r="K235" s="4">
        <v>-3630</v>
      </c>
      <c r="L235" s="4">
        <v>0</v>
      </c>
      <c r="M235" s="4">
        <v>-3630</v>
      </c>
      <c r="N235" s="2" t="s">
        <v>661</v>
      </c>
    </row>
    <row r="236" spans="1:14" x14ac:dyDescent="0.25">
      <c r="A236" s="2" t="s">
        <v>547</v>
      </c>
      <c r="B236" s="2" t="s">
        <v>551</v>
      </c>
      <c r="C236" s="2" t="s">
        <v>60</v>
      </c>
      <c r="D236" s="2" t="s">
        <v>552</v>
      </c>
      <c r="E236" s="2" t="s">
        <v>556</v>
      </c>
      <c r="F236" s="2" t="s">
        <v>547</v>
      </c>
      <c r="G236" s="3">
        <v>44652</v>
      </c>
      <c r="H236" s="2" t="s">
        <v>547</v>
      </c>
      <c r="I236" s="2" t="s">
        <v>19</v>
      </c>
      <c r="J236" s="2" t="s">
        <v>75</v>
      </c>
      <c r="K236" s="4">
        <v>-3630</v>
      </c>
      <c r="L236" s="4">
        <v>0</v>
      </c>
      <c r="M236" s="4">
        <v>-3630</v>
      </c>
      <c r="N236" s="2" t="s">
        <v>661</v>
      </c>
    </row>
    <row r="237" spans="1:14" x14ac:dyDescent="0.25">
      <c r="A237" s="2" t="s">
        <v>547</v>
      </c>
      <c r="B237" s="2" t="s">
        <v>551</v>
      </c>
      <c r="C237" s="2" t="s">
        <v>60</v>
      </c>
      <c r="D237" s="2" t="s">
        <v>552</v>
      </c>
      <c r="E237" s="2" t="s">
        <v>556</v>
      </c>
      <c r="F237" s="2" t="s">
        <v>547</v>
      </c>
      <c r="G237" s="3">
        <v>44743</v>
      </c>
      <c r="H237" s="2" t="s">
        <v>547</v>
      </c>
      <c r="I237" s="2" t="s">
        <v>19</v>
      </c>
      <c r="J237" s="2" t="s">
        <v>75</v>
      </c>
      <c r="K237" s="4">
        <v>-3630</v>
      </c>
      <c r="L237" s="4">
        <v>0</v>
      </c>
      <c r="M237" s="4">
        <v>-3630</v>
      </c>
      <c r="N237" s="2" t="s">
        <v>661</v>
      </c>
    </row>
    <row r="238" spans="1:14" x14ac:dyDescent="0.25">
      <c r="A238" s="2" t="s">
        <v>547</v>
      </c>
      <c r="B238" s="2" t="s">
        <v>551</v>
      </c>
      <c r="C238" s="2" t="s">
        <v>60</v>
      </c>
      <c r="D238" s="2" t="s">
        <v>552</v>
      </c>
      <c r="E238" s="2" t="s">
        <v>556</v>
      </c>
      <c r="F238" s="2" t="s">
        <v>547</v>
      </c>
      <c r="G238" s="3">
        <v>44835</v>
      </c>
      <c r="H238" s="2" t="s">
        <v>547</v>
      </c>
      <c r="I238" s="2" t="s">
        <v>19</v>
      </c>
      <c r="J238" s="2" t="s">
        <v>75</v>
      </c>
      <c r="K238" s="4">
        <v>-3630</v>
      </c>
      <c r="L238" s="4">
        <v>0</v>
      </c>
      <c r="M238" s="4">
        <v>-3630</v>
      </c>
      <c r="N238" s="2" t="s">
        <v>661</v>
      </c>
    </row>
    <row r="239" spans="1:14" x14ac:dyDescent="0.25">
      <c r="A239" s="2" t="s">
        <v>547</v>
      </c>
      <c r="B239" s="2" t="s">
        <v>551</v>
      </c>
      <c r="C239" s="2" t="s">
        <v>60</v>
      </c>
      <c r="D239" s="2" t="s">
        <v>552</v>
      </c>
      <c r="E239" s="2" t="s">
        <v>448</v>
      </c>
      <c r="F239" s="2" t="s">
        <v>547</v>
      </c>
      <c r="G239" s="3">
        <v>44713</v>
      </c>
      <c r="H239" s="2" t="s">
        <v>547</v>
      </c>
      <c r="I239" s="2" t="s">
        <v>19</v>
      </c>
      <c r="J239" s="2" t="s">
        <v>75</v>
      </c>
      <c r="K239" s="4">
        <v>-11495</v>
      </c>
      <c r="L239" s="4">
        <v>0</v>
      </c>
      <c r="M239" s="4">
        <v>-11495</v>
      </c>
      <c r="N239" s="2" t="s">
        <v>646</v>
      </c>
    </row>
    <row r="240" spans="1:14" x14ac:dyDescent="0.25">
      <c r="A240" s="2" t="s">
        <v>547</v>
      </c>
      <c r="B240" s="2" t="s">
        <v>551</v>
      </c>
      <c r="C240" s="2" t="s">
        <v>60</v>
      </c>
      <c r="D240" s="2" t="s">
        <v>552</v>
      </c>
      <c r="E240" s="2" t="s">
        <v>557</v>
      </c>
      <c r="F240" s="2" t="s">
        <v>547</v>
      </c>
      <c r="G240" s="3">
        <v>44562</v>
      </c>
      <c r="H240" s="2" t="s">
        <v>547</v>
      </c>
      <c r="I240" s="2" t="s">
        <v>19</v>
      </c>
      <c r="J240" s="2" t="s">
        <v>75</v>
      </c>
      <c r="K240" s="4">
        <v>-907.5</v>
      </c>
      <c r="L240" s="4">
        <v>0</v>
      </c>
      <c r="M240" s="4">
        <v>-907.5</v>
      </c>
      <c r="N240" s="2" t="s">
        <v>662</v>
      </c>
    </row>
    <row r="241" spans="1:14" x14ac:dyDescent="0.25">
      <c r="A241" s="2" t="s">
        <v>547</v>
      </c>
      <c r="B241" s="2" t="s">
        <v>551</v>
      </c>
      <c r="C241" s="2" t="s">
        <v>60</v>
      </c>
      <c r="D241" s="2" t="s">
        <v>552</v>
      </c>
      <c r="E241" s="2" t="s">
        <v>557</v>
      </c>
      <c r="F241" s="2" t="s">
        <v>547</v>
      </c>
      <c r="G241" s="3">
        <v>44593</v>
      </c>
      <c r="H241" s="2" t="s">
        <v>547</v>
      </c>
      <c r="I241" s="2" t="s">
        <v>19</v>
      </c>
      <c r="J241" s="2" t="s">
        <v>75</v>
      </c>
      <c r="K241" s="4">
        <v>-907.5</v>
      </c>
      <c r="L241" s="4">
        <v>0</v>
      </c>
      <c r="M241" s="4">
        <v>-907.5</v>
      </c>
      <c r="N241" s="2" t="s">
        <v>662</v>
      </c>
    </row>
    <row r="242" spans="1:14" x14ac:dyDescent="0.25">
      <c r="A242" s="2" t="s">
        <v>547</v>
      </c>
      <c r="B242" s="2" t="s">
        <v>551</v>
      </c>
      <c r="C242" s="2" t="s">
        <v>60</v>
      </c>
      <c r="D242" s="2" t="s">
        <v>552</v>
      </c>
      <c r="E242" s="2" t="s">
        <v>557</v>
      </c>
      <c r="F242" s="2" t="s">
        <v>547</v>
      </c>
      <c r="G242" s="3">
        <v>44621</v>
      </c>
      <c r="H242" s="2" t="s">
        <v>547</v>
      </c>
      <c r="I242" s="2" t="s">
        <v>19</v>
      </c>
      <c r="J242" s="2" t="s">
        <v>75</v>
      </c>
      <c r="K242" s="4">
        <v>-907.5</v>
      </c>
      <c r="L242" s="4">
        <v>0</v>
      </c>
      <c r="M242" s="4">
        <v>-907.5</v>
      </c>
      <c r="N242" s="2" t="s">
        <v>662</v>
      </c>
    </row>
    <row r="243" spans="1:14" x14ac:dyDescent="0.25">
      <c r="A243" s="2" t="s">
        <v>547</v>
      </c>
      <c r="B243" s="2" t="s">
        <v>551</v>
      </c>
      <c r="C243" s="2" t="s">
        <v>60</v>
      </c>
      <c r="D243" s="2" t="s">
        <v>552</v>
      </c>
      <c r="E243" s="2" t="s">
        <v>557</v>
      </c>
      <c r="F243" s="2" t="s">
        <v>547</v>
      </c>
      <c r="G243" s="3">
        <v>44652</v>
      </c>
      <c r="H243" s="2" t="s">
        <v>547</v>
      </c>
      <c r="I243" s="2" t="s">
        <v>19</v>
      </c>
      <c r="J243" s="2" t="s">
        <v>75</v>
      </c>
      <c r="K243" s="4">
        <v>-907.5</v>
      </c>
      <c r="L243" s="4">
        <v>0</v>
      </c>
      <c r="M243" s="4">
        <v>-907.5</v>
      </c>
      <c r="N243" s="2" t="s">
        <v>662</v>
      </c>
    </row>
    <row r="244" spans="1:14" x14ac:dyDescent="0.25">
      <c r="A244" s="2" t="s">
        <v>547</v>
      </c>
      <c r="B244" s="2" t="s">
        <v>551</v>
      </c>
      <c r="C244" s="2" t="s">
        <v>60</v>
      </c>
      <c r="D244" s="2" t="s">
        <v>552</v>
      </c>
      <c r="E244" s="2" t="s">
        <v>557</v>
      </c>
      <c r="F244" s="2" t="s">
        <v>547</v>
      </c>
      <c r="G244" s="3">
        <v>44682</v>
      </c>
      <c r="H244" s="2" t="s">
        <v>547</v>
      </c>
      <c r="I244" s="2" t="s">
        <v>19</v>
      </c>
      <c r="J244" s="2" t="s">
        <v>75</v>
      </c>
      <c r="K244" s="4">
        <v>-907.5</v>
      </c>
      <c r="L244" s="4">
        <v>0</v>
      </c>
      <c r="M244" s="4">
        <v>-907.5</v>
      </c>
      <c r="N244" s="2" t="s">
        <v>662</v>
      </c>
    </row>
    <row r="245" spans="1:14" x14ac:dyDescent="0.25">
      <c r="A245" s="2" t="s">
        <v>547</v>
      </c>
      <c r="B245" s="2" t="s">
        <v>551</v>
      </c>
      <c r="C245" s="2" t="s">
        <v>60</v>
      </c>
      <c r="D245" s="2" t="s">
        <v>552</v>
      </c>
      <c r="E245" s="2" t="s">
        <v>557</v>
      </c>
      <c r="F245" s="2" t="s">
        <v>547</v>
      </c>
      <c r="G245" s="3">
        <v>44713</v>
      </c>
      <c r="H245" s="2" t="s">
        <v>547</v>
      </c>
      <c r="I245" s="2" t="s">
        <v>19</v>
      </c>
      <c r="J245" s="2" t="s">
        <v>75</v>
      </c>
      <c r="K245" s="4">
        <v>-907.5</v>
      </c>
      <c r="L245" s="4">
        <v>0</v>
      </c>
      <c r="M245" s="4">
        <v>-907.5</v>
      </c>
      <c r="N245" s="2" t="s">
        <v>662</v>
      </c>
    </row>
    <row r="246" spans="1:14" x14ac:dyDescent="0.25">
      <c r="A246" s="2" t="s">
        <v>547</v>
      </c>
      <c r="B246" s="2" t="s">
        <v>551</v>
      </c>
      <c r="C246" s="2" t="s">
        <v>60</v>
      </c>
      <c r="D246" s="2" t="s">
        <v>552</v>
      </c>
      <c r="E246" s="2" t="s">
        <v>557</v>
      </c>
      <c r="F246" s="2" t="s">
        <v>547</v>
      </c>
      <c r="G246" s="3">
        <v>44743</v>
      </c>
      <c r="H246" s="2" t="s">
        <v>547</v>
      </c>
      <c r="I246" s="2" t="s">
        <v>19</v>
      </c>
      <c r="J246" s="2" t="s">
        <v>75</v>
      </c>
      <c r="K246" s="4">
        <v>-907.5</v>
      </c>
      <c r="L246" s="4">
        <v>0</v>
      </c>
      <c r="M246" s="4">
        <v>-907.5</v>
      </c>
      <c r="N246" s="2" t="s">
        <v>662</v>
      </c>
    </row>
    <row r="247" spans="1:14" x14ac:dyDescent="0.25">
      <c r="A247" s="2" t="s">
        <v>547</v>
      </c>
      <c r="B247" s="2" t="s">
        <v>551</v>
      </c>
      <c r="C247" s="2" t="s">
        <v>60</v>
      </c>
      <c r="D247" s="2" t="s">
        <v>552</v>
      </c>
      <c r="E247" s="2" t="s">
        <v>557</v>
      </c>
      <c r="F247" s="2" t="s">
        <v>547</v>
      </c>
      <c r="G247" s="3">
        <v>44774</v>
      </c>
      <c r="H247" s="2" t="s">
        <v>547</v>
      </c>
      <c r="I247" s="2" t="s">
        <v>19</v>
      </c>
      <c r="J247" s="2" t="s">
        <v>75</v>
      </c>
      <c r="K247" s="4">
        <v>-907.5</v>
      </c>
      <c r="L247" s="4">
        <v>0</v>
      </c>
      <c r="M247" s="4">
        <v>-907.5</v>
      </c>
      <c r="N247" s="2" t="s">
        <v>662</v>
      </c>
    </row>
    <row r="248" spans="1:14" x14ac:dyDescent="0.25">
      <c r="A248" s="2" t="s">
        <v>547</v>
      </c>
      <c r="B248" s="2" t="s">
        <v>551</v>
      </c>
      <c r="C248" s="2" t="s">
        <v>60</v>
      </c>
      <c r="D248" s="2" t="s">
        <v>552</v>
      </c>
      <c r="E248" s="2" t="s">
        <v>557</v>
      </c>
      <c r="F248" s="2" t="s">
        <v>547</v>
      </c>
      <c r="G248" s="3">
        <v>44805</v>
      </c>
      <c r="H248" s="2" t="s">
        <v>547</v>
      </c>
      <c r="I248" s="2" t="s">
        <v>19</v>
      </c>
      <c r="J248" s="2" t="s">
        <v>75</v>
      </c>
      <c r="K248" s="4">
        <v>-907.5</v>
      </c>
      <c r="L248" s="4">
        <v>0</v>
      </c>
      <c r="M248" s="4">
        <v>-907.5</v>
      </c>
      <c r="N248" s="2" t="s">
        <v>662</v>
      </c>
    </row>
    <row r="249" spans="1:14" x14ac:dyDescent="0.25">
      <c r="A249" s="2" t="s">
        <v>547</v>
      </c>
      <c r="B249" s="2" t="s">
        <v>551</v>
      </c>
      <c r="C249" s="2" t="s">
        <v>60</v>
      </c>
      <c r="D249" s="2" t="s">
        <v>552</v>
      </c>
      <c r="E249" s="2" t="s">
        <v>557</v>
      </c>
      <c r="F249" s="2" t="s">
        <v>547</v>
      </c>
      <c r="G249" s="3">
        <v>44835</v>
      </c>
      <c r="H249" s="2" t="s">
        <v>547</v>
      </c>
      <c r="I249" s="2" t="s">
        <v>19</v>
      </c>
      <c r="J249" s="2" t="s">
        <v>75</v>
      </c>
      <c r="K249" s="4">
        <v>-907.5</v>
      </c>
      <c r="L249" s="4">
        <v>0</v>
      </c>
      <c r="M249" s="4">
        <v>-907.5</v>
      </c>
      <c r="N249" s="2" t="s">
        <v>662</v>
      </c>
    </row>
    <row r="250" spans="1:14" x14ac:dyDescent="0.25">
      <c r="A250" s="2" t="s">
        <v>547</v>
      </c>
      <c r="B250" s="2" t="s">
        <v>551</v>
      </c>
      <c r="C250" s="2" t="s">
        <v>60</v>
      </c>
      <c r="D250" s="2" t="s">
        <v>552</v>
      </c>
      <c r="E250" s="2" t="s">
        <v>557</v>
      </c>
      <c r="F250" s="2" t="s">
        <v>547</v>
      </c>
      <c r="G250" s="3">
        <v>44866</v>
      </c>
      <c r="H250" s="2" t="s">
        <v>547</v>
      </c>
      <c r="I250" s="2" t="s">
        <v>19</v>
      </c>
      <c r="J250" s="2" t="s">
        <v>75</v>
      </c>
      <c r="K250" s="4">
        <v>-907.5</v>
      </c>
      <c r="L250" s="4">
        <v>0</v>
      </c>
      <c r="M250" s="4">
        <v>-907.5</v>
      </c>
      <c r="N250" s="2" t="s">
        <v>662</v>
      </c>
    </row>
    <row r="251" spans="1:14" x14ac:dyDescent="0.25">
      <c r="A251" s="2" t="s">
        <v>547</v>
      </c>
      <c r="B251" s="2" t="s">
        <v>551</v>
      </c>
      <c r="C251" s="2" t="s">
        <v>60</v>
      </c>
      <c r="D251" s="2" t="s">
        <v>552</v>
      </c>
      <c r="E251" s="2" t="s">
        <v>557</v>
      </c>
      <c r="F251" s="2" t="s">
        <v>547</v>
      </c>
      <c r="G251" s="3">
        <v>44896</v>
      </c>
      <c r="H251" s="2" t="s">
        <v>547</v>
      </c>
      <c r="I251" s="2" t="s">
        <v>19</v>
      </c>
      <c r="J251" s="2" t="s">
        <v>75</v>
      </c>
      <c r="K251" s="4">
        <v>-907.5</v>
      </c>
      <c r="L251" s="4">
        <v>0</v>
      </c>
      <c r="M251" s="4">
        <v>-907.5</v>
      </c>
      <c r="N251" s="2" t="s">
        <v>662</v>
      </c>
    </row>
    <row r="252" spans="1:14" x14ac:dyDescent="0.25">
      <c r="A252" s="2" t="s">
        <v>547</v>
      </c>
      <c r="B252" s="2" t="s">
        <v>551</v>
      </c>
      <c r="C252" s="2" t="s">
        <v>60</v>
      </c>
      <c r="D252" s="2" t="s">
        <v>552</v>
      </c>
      <c r="E252" s="2" t="s">
        <v>220</v>
      </c>
      <c r="F252" s="2" t="s">
        <v>547</v>
      </c>
      <c r="G252" s="3">
        <v>44593</v>
      </c>
      <c r="H252" s="2" t="s">
        <v>547</v>
      </c>
      <c r="I252" s="2" t="s">
        <v>19</v>
      </c>
      <c r="J252" s="2" t="s">
        <v>75</v>
      </c>
      <c r="K252" s="4">
        <v>-3781.25</v>
      </c>
      <c r="L252" s="4">
        <v>0</v>
      </c>
      <c r="M252" s="4">
        <v>-3781.25</v>
      </c>
      <c r="N252" s="2" t="s">
        <v>617</v>
      </c>
    </row>
    <row r="253" spans="1:14" x14ac:dyDescent="0.25">
      <c r="A253" s="2" t="s">
        <v>547</v>
      </c>
      <c r="B253" s="2" t="s">
        <v>551</v>
      </c>
      <c r="C253" s="2" t="s">
        <v>60</v>
      </c>
      <c r="D253" s="2" t="s">
        <v>552</v>
      </c>
      <c r="E253" s="2" t="s">
        <v>220</v>
      </c>
      <c r="F253" s="2" t="s">
        <v>547</v>
      </c>
      <c r="G253" s="3">
        <v>44774</v>
      </c>
      <c r="H253" s="2" t="s">
        <v>547</v>
      </c>
      <c r="I253" s="2" t="s">
        <v>19</v>
      </c>
      <c r="J253" s="2" t="s">
        <v>75</v>
      </c>
      <c r="K253" s="4">
        <v>-3781.25</v>
      </c>
      <c r="L253" s="4">
        <v>0</v>
      </c>
      <c r="M253" s="4">
        <v>-3781.25</v>
      </c>
      <c r="N253" s="2" t="s">
        <v>617</v>
      </c>
    </row>
    <row r="254" spans="1:14" x14ac:dyDescent="0.25">
      <c r="A254" s="2" t="s">
        <v>547</v>
      </c>
      <c r="B254" s="2" t="s">
        <v>551</v>
      </c>
      <c r="C254" s="2" t="s">
        <v>60</v>
      </c>
      <c r="D254" s="2" t="s">
        <v>552</v>
      </c>
      <c r="E254" s="2" t="s">
        <v>222</v>
      </c>
      <c r="F254" s="2" t="s">
        <v>547</v>
      </c>
      <c r="G254" s="3">
        <v>44713</v>
      </c>
      <c r="H254" s="2" t="s">
        <v>547</v>
      </c>
      <c r="I254" s="2" t="s">
        <v>19</v>
      </c>
      <c r="J254" s="2" t="s">
        <v>75</v>
      </c>
      <c r="K254" s="4">
        <v>-7260</v>
      </c>
      <c r="L254" s="4">
        <v>0</v>
      </c>
      <c r="M254" s="4">
        <v>-7260</v>
      </c>
      <c r="N254" s="2" t="s">
        <v>618</v>
      </c>
    </row>
    <row r="255" spans="1:14" x14ac:dyDescent="0.25">
      <c r="A255" s="2" t="s">
        <v>547</v>
      </c>
      <c r="B255" s="2" t="s">
        <v>551</v>
      </c>
      <c r="C255" s="2" t="s">
        <v>60</v>
      </c>
      <c r="D255" s="2" t="s">
        <v>552</v>
      </c>
      <c r="E255" s="2" t="s">
        <v>280</v>
      </c>
      <c r="F255" s="2" t="s">
        <v>547</v>
      </c>
      <c r="G255" s="3">
        <v>44682</v>
      </c>
      <c r="H255" s="2" t="s">
        <v>547</v>
      </c>
      <c r="I255" s="2" t="s">
        <v>19</v>
      </c>
      <c r="J255" s="2" t="s">
        <v>58</v>
      </c>
      <c r="K255" s="4">
        <v>-7260</v>
      </c>
      <c r="L255" s="4">
        <v>0</v>
      </c>
      <c r="M255" s="4">
        <v>-7260</v>
      </c>
      <c r="N255" s="2" t="s">
        <v>631</v>
      </c>
    </row>
    <row r="256" spans="1:14" x14ac:dyDescent="0.25">
      <c r="A256" s="2" t="s">
        <v>547</v>
      </c>
      <c r="B256" s="2" t="s">
        <v>551</v>
      </c>
      <c r="C256" s="2" t="s">
        <v>60</v>
      </c>
      <c r="D256" s="2" t="s">
        <v>552</v>
      </c>
      <c r="E256" s="2" t="s">
        <v>374</v>
      </c>
      <c r="F256" s="2" t="s">
        <v>547</v>
      </c>
      <c r="G256" s="3">
        <v>44562</v>
      </c>
      <c r="H256" s="2" t="s">
        <v>547</v>
      </c>
      <c r="I256" s="2" t="s">
        <v>19</v>
      </c>
      <c r="J256" s="2" t="s">
        <v>75</v>
      </c>
      <c r="K256" s="4">
        <v>-3630</v>
      </c>
      <c r="L256" s="4">
        <v>0</v>
      </c>
      <c r="M256" s="4">
        <v>-3630</v>
      </c>
      <c r="N256" s="2" t="s">
        <v>639</v>
      </c>
    </row>
    <row r="257" spans="1:14" x14ac:dyDescent="0.25">
      <c r="A257" s="2" t="s">
        <v>547</v>
      </c>
      <c r="B257" s="2" t="s">
        <v>551</v>
      </c>
      <c r="C257" s="2" t="s">
        <v>60</v>
      </c>
      <c r="D257" s="2" t="s">
        <v>552</v>
      </c>
      <c r="E257" s="2" t="s">
        <v>374</v>
      </c>
      <c r="F257" s="2" t="s">
        <v>547</v>
      </c>
      <c r="G257" s="3">
        <v>44743</v>
      </c>
      <c r="H257" s="2" t="s">
        <v>547</v>
      </c>
      <c r="I257" s="2" t="s">
        <v>19</v>
      </c>
      <c r="J257" s="2" t="s">
        <v>75</v>
      </c>
      <c r="K257" s="4">
        <v>-3630</v>
      </c>
      <c r="L257" s="4">
        <v>0</v>
      </c>
      <c r="M257" s="4">
        <v>-3630</v>
      </c>
      <c r="N257" s="2" t="s">
        <v>639</v>
      </c>
    </row>
    <row r="258" spans="1:14" x14ac:dyDescent="0.25">
      <c r="A258" s="2" t="s">
        <v>547</v>
      </c>
      <c r="B258" s="2" t="s">
        <v>551</v>
      </c>
      <c r="C258" s="2" t="s">
        <v>60</v>
      </c>
      <c r="D258" s="2" t="s">
        <v>552</v>
      </c>
      <c r="E258" s="2" t="s">
        <v>558</v>
      </c>
      <c r="F258" s="2" t="s">
        <v>547</v>
      </c>
      <c r="G258" s="3">
        <v>44562</v>
      </c>
      <c r="H258" s="2" t="s">
        <v>547</v>
      </c>
      <c r="I258" s="2" t="s">
        <v>19</v>
      </c>
      <c r="J258" s="2" t="s">
        <v>45</v>
      </c>
      <c r="K258" s="4">
        <v>-2200</v>
      </c>
      <c r="L258" s="4">
        <v>0</v>
      </c>
      <c r="M258" s="4">
        <v>-2200</v>
      </c>
      <c r="N258" s="2" t="s">
        <v>663</v>
      </c>
    </row>
    <row r="259" spans="1:14" x14ac:dyDescent="0.25">
      <c r="A259" s="2" t="s">
        <v>547</v>
      </c>
      <c r="B259" s="2" t="s">
        <v>551</v>
      </c>
      <c r="C259" s="2" t="s">
        <v>60</v>
      </c>
      <c r="D259" s="2" t="s">
        <v>552</v>
      </c>
      <c r="E259" s="2" t="s">
        <v>558</v>
      </c>
      <c r="F259" s="2" t="s">
        <v>547</v>
      </c>
      <c r="G259" s="3">
        <v>44682</v>
      </c>
      <c r="H259" s="2" t="s">
        <v>547</v>
      </c>
      <c r="I259" s="2" t="s">
        <v>19</v>
      </c>
      <c r="J259" s="2" t="s">
        <v>45</v>
      </c>
      <c r="K259" s="4">
        <v>-2200</v>
      </c>
      <c r="L259" s="4">
        <v>0</v>
      </c>
      <c r="M259" s="4">
        <v>-2200</v>
      </c>
      <c r="N259" s="2" t="s">
        <v>663</v>
      </c>
    </row>
    <row r="260" spans="1:14" x14ac:dyDescent="0.25">
      <c r="A260" s="2" t="s">
        <v>547</v>
      </c>
      <c r="B260" s="2" t="s">
        <v>551</v>
      </c>
      <c r="C260" s="2" t="s">
        <v>60</v>
      </c>
      <c r="D260" s="2" t="s">
        <v>552</v>
      </c>
      <c r="E260" s="2" t="s">
        <v>558</v>
      </c>
      <c r="F260" s="2" t="s">
        <v>547</v>
      </c>
      <c r="G260" s="3">
        <v>44805</v>
      </c>
      <c r="H260" s="2" t="s">
        <v>547</v>
      </c>
      <c r="I260" s="2" t="s">
        <v>19</v>
      </c>
      <c r="J260" s="2" t="s">
        <v>45</v>
      </c>
      <c r="K260" s="4">
        <v>-2255</v>
      </c>
      <c r="L260" s="4">
        <v>0</v>
      </c>
      <c r="M260" s="4">
        <v>-2255</v>
      </c>
      <c r="N260" s="2" t="s">
        <v>663</v>
      </c>
    </row>
    <row r="261" spans="1:14" x14ac:dyDescent="0.25">
      <c r="A261" s="2" t="s">
        <v>547</v>
      </c>
      <c r="B261" s="2" t="s">
        <v>551</v>
      </c>
      <c r="C261" s="2" t="s">
        <v>243</v>
      </c>
      <c r="D261" s="2" t="s">
        <v>552</v>
      </c>
      <c r="E261" s="2" t="s">
        <v>484</v>
      </c>
      <c r="F261" s="2" t="s">
        <v>547</v>
      </c>
      <c r="G261" s="3">
        <v>44621</v>
      </c>
      <c r="H261" s="2" t="s">
        <v>547</v>
      </c>
      <c r="I261" s="2" t="s">
        <v>19</v>
      </c>
      <c r="J261" s="2" t="s">
        <v>75</v>
      </c>
      <c r="K261" s="4">
        <v>-14558.72</v>
      </c>
      <c r="L261" s="4">
        <v>0</v>
      </c>
      <c r="M261" s="4">
        <v>-14558.72</v>
      </c>
      <c r="N261" s="2" t="s">
        <v>650</v>
      </c>
    </row>
    <row r="262" spans="1:14" x14ac:dyDescent="0.25">
      <c r="A262" s="2" t="s">
        <v>547</v>
      </c>
      <c r="B262" s="2" t="s">
        <v>551</v>
      </c>
      <c r="C262" s="2" t="s">
        <v>243</v>
      </c>
      <c r="D262" s="2" t="s">
        <v>552</v>
      </c>
      <c r="E262" s="2" t="s">
        <v>487</v>
      </c>
      <c r="F262" s="2" t="s">
        <v>547</v>
      </c>
      <c r="G262" s="3">
        <v>44682</v>
      </c>
      <c r="H262" s="2" t="s">
        <v>547</v>
      </c>
      <c r="I262" s="2" t="s">
        <v>19</v>
      </c>
      <c r="J262" s="2" t="s">
        <v>75</v>
      </c>
      <c r="K262" s="4">
        <v>-9680</v>
      </c>
      <c r="L262" s="4">
        <v>0</v>
      </c>
      <c r="M262" s="4">
        <v>-9680</v>
      </c>
      <c r="N262" s="2" t="s">
        <v>651</v>
      </c>
    </row>
    <row r="263" spans="1:14" x14ac:dyDescent="0.25">
      <c r="A263" s="2" t="s">
        <v>547</v>
      </c>
      <c r="B263" s="2" t="s">
        <v>551</v>
      </c>
      <c r="C263" s="2" t="s">
        <v>243</v>
      </c>
      <c r="D263" s="2" t="s">
        <v>552</v>
      </c>
      <c r="E263" s="2" t="s">
        <v>396</v>
      </c>
      <c r="F263" s="2" t="s">
        <v>547</v>
      </c>
      <c r="G263" s="3">
        <v>44593</v>
      </c>
      <c r="H263" s="2" t="s">
        <v>547</v>
      </c>
      <c r="I263" s="2" t="s">
        <v>19</v>
      </c>
      <c r="J263" s="2" t="s">
        <v>75</v>
      </c>
      <c r="K263" s="4">
        <v>-6776</v>
      </c>
      <c r="L263" s="4">
        <v>0</v>
      </c>
      <c r="M263" s="4">
        <v>-6776</v>
      </c>
      <c r="N263" s="2" t="s">
        <v>642</v>
      </c>
    </row>
    <row r="264" spans="1:14" x14ac:dyDescent="0.25">
      <c r="A264" s="2" t="s">
        <v>547</v>
      </c>
      <c r="B264" s="2" t="s">
        <v>551</v>
      </c>
      <c r="C264" s="2" t="s">
        <v>243</v>
      </c>
      <c r="D264" s="2" t="s">
        <v>552</v>
      </c>
      <c r="E264" s="2" t="s">
        <v>244</v>
      </c>
      <c r="F264" s="2" t="s">
        <v>547</v>
      </c>
      <c r="G264" s="3">
        <v>44743</v>
      </c>
      <c r="H264" s="2" t="s">
        <v>547</v>
      </c>
      <c r="I264" s="2" t="s">
        <v>19</v>
      </c>
      <c r="J264" s="2" t="s">
        <v>75</v>
      </c>
      <c r="K264" s="4">
        <v>-6050</v>
      </c>
      <c r="L264" s="4">
        <v>0</v>
      </c>
      <c r="M264" s="4">
        <v>-6050</v>
      </c>
      <c r="N264" s="2" t="s">
        <v>624</v>
      </c>
    </row>
    <row r="265" spans="1:14" x14ac:dyDescent="0.25">
      <c r="A265" s="2" t="s">
        <v>547</v>
      </c>
      <c r="B265" s="2" t="s">
        <v>551</v>
      </c>
      <c r="C265" s="2" t="s">
        <v>243</v>
      </c>
      <c r="D265" s="2" t="s">
        <v>552</v>
      </c>
      <c r="E265" s="2" t="s">
        <v>488</v>
      </c>
      <c r="F265" s="2" t="s">
        <v>547</v>
      </c>
      <c r="G265" s="3">
        <v>44562</v>
      </c>
      <c r="H265" s="2" t="s">
        <v>547</v>
      </c>
      <c r="I265" s="2" t="s">
        <v>19</v>
      </c>
      <c r="J265" s="2" t="s">
        <v>75</v>
      </c>
      <c r="K265" s="4">
        <v>-4356</v>
      </c>
      <c r="L265" s="4">
        <v>0</v>
      </c>
      <c r="M265" s="4">
        <v>-4356</v>
      </c>
      <c r="N265" s="2" t="s">
        <v>652</v>
      </c>
    </row>
    <row r="266" spans="1:14" x14ac:dyDescent="0.25">
      <c r="A266" s="2" t="s">
        <v>547</v>
      </c>
      <c r="B266" s="2" t="s">
        <v>551</v>
      </c>
      <c r="C266" s="2" t="s">
        <v>27</v>
      </c>
      <c r="D266" s="2" t="s">
        <v>552</v>
      </c>
      <c r="E266" s="2" t="s">
        <v>141</v>
      </c>
      <c r="F266" s="2" t="s">
        <v>547</v>
      </c>
      <c r="G266" s="3">
        <v>44621</v>
      </c>
      <c r="H266" s="2" t="s">
        <v>547</v>
      </c>
      <c r="I266" s="2" t="s">
        <v>19</v>
      </c>
      <c r="J266" s="2" t="s">
        <v>75</v>
      </c>
      <c r="K266" s="4">
        <v>-37856</v>
      </c>
      <c r="L266" s="4">
        <v>0</v>
      </c>
      <c r="M266" s="4">
        <v>-37856</v>
      </c>
      <c r="N266" s="2" t="s">
        <v>603</v>
      </c>
    </row>
    <row r="267" spans="1:14" x14ac:dyDescent="0.25">
      <c r="A267" s="2" t="s">
        <v>547</v>
      </c>
      <c r="B267" s="2" t="s">
        <v>551</v>
      </c>
      <c r="C267" s="2" t="s">
        <v>27</v>
      </c>
      <c r="D267" s="2" t="s">
        <v>552</v>
      </c>
      <c r="E267" s="2" t="s">
        <v>559</v>
      </c>
      <c r="F267" s="2" t="s">
        <v>547</v>
      </c>
      <c r="G267" s="3">
        <v>44682</v>
      </c>
      <c r="H267" s="2" t="s">
        <v>547</v>
      </c>
      <c r="I267" s="2" t="s">
        <v>19</v>
      </c>
      <c r="J267" s="2" t="s">
        <v>75</v>
      </c>
      <c r="K267" s="4">
        <v>-84700</v>
      </c>
      <c r="L267" s="4">
        <v>0</v>
      </c>
      <c r="M267" s="4">
        <v>-84700</v>
      </c>
      <c r="N267" s="2" t="s">
        <v>664</v>
      </c>
    </row>
    <row r="268" spans="1:14" x14ac:dyDescent="0.25">
      <c r="A268" s="2" t="s">
        <v>547</v>
      </c>
      <c r="B268" s="2" t="s">
        <v>551</v>
      </c>
      <c r="C268" s="2" t="s">
        <v>27</v>
      </c>
      <c r="D268" s="2" t="s">
        <v>552</v>
      </c>
      <c r="E268" s="2" t="s">
        <v>453</v>
      </c>
      <c r="F268" s="2" t="s">
        <v>547</v>
      </c>
      <c r="G268" s="3">
        <v>44593</v>
      </c>
      <c r="H268" s="2" t="s">
        <v>547</v>
      </c>
      <c r="I268" s="2" t="s">
        <v>19</v>
      </c>
      <c r="J268" s="2" t="s">
        <v>75</v>
      </c>
      <c r="K268" s="4">
        <v>-50000</v>
      </c>
      <c r="L268" s="4">
        <v>0</v>
      </c>
      <c r="M268" s="4">
        <v>-50000</v>
      </c>
      <c r="N268" s="2" t="s">
        <v>647</v>
      </c>
    </row>
    <row r="269" spans="1:14" x14ac:dyDescent="0.25">
      <c r="A269" s="2" t="s">
        <v>547</v>
      </c>
      <c r="B269" s="2" t="s">
        <v>551</v>
      </c>
      <c r="C269" s="2" t="s">
        <v>27</v>
      </c>
      <c r="D269" s="2" t="s">
        <v>552</v>
      </c>
      <c r="E269" s="2" t="s">
        <v>560</v>
      </c>
      <c r="F269" s="2" t="s">
        <v>547</v>
      </c>
      <c r="G269" s="3">
        <v>44621</v>
      </c>
      <c r="H269" s="2" t="s">
        <v>547</v>
      </c>
      <c r="I269" s="2" t="s">
        <v>19</v>
      </c>
      <c r="J269" s="2" t="s">
        <v>75</v>
      </c>
      <c r="K269" s="4">
        <v>-21780</v>
      </c>
      <c r="L269" s="4">
        <v>0</v>
      </c>
      <c r="M269" s="4">
        <v>-21780</v>
      </c>
      <c r="N269" s="2" t="s">
        <v>665</v>
      </c>
    </row>
    <row r="270" spans="1:14" x14ac:dyDescent="0.25">
      <c r="A270" s="2" t="s">
        <v>547</v>
      </c>
      <c r="B270" s="2" t="s">
        <v>551</v>
      </c>
      <c r="C270" s="2" t="s">
        <v>27</v>
      </c>
      <c r="D270" s="2" t="s">
        <v>552</v>
      </c>
      <c r="E270" s="2" t="s">
        <v>560</v>
      </c>
      <c r="F270" s="2" t="s">
        <v>547</v>
      </c>
      <c r="G270" s="3">
        <v>44835</v>
      </c>
      <c r="H270" s="2" t="s">
        <v>547</v>
      </c>
      <c r="I270" s="2" t="s">
        <v>19</v>
      </c>
      <c r="J270" s="2" t="s">
        <v>75</v>
      </c>
      <c r="K270" s="4">
        <v>-21780</v>
      </c>
      <c r="L270" s="4">
        <v>0</v>
      </c>
      <c r="M270" s="4">
        <v>-21780</v>
      </c>
      <c r="N270" s="2" t="s">
        <v>665</v>
      </c>
    </row>
    <row r="271" spans="1:14" x14ac:dyDescent="0.25">
      <c r="A271" s="2" t="s">
        <v>547</v>
      </c>
      <c r="B271" s="2" t="s">
        <v>551</v>
      </c>
      <c r="C271" s="2" t="s">
        <v>27</v>
      </c>
      <c r="D271" s="2" t="s">
        <v>552</v>
      </c>
      <c r="E271" s="2" t="s">
        <v>97</v>
      </c>
      <c r="F271" s="2" t="s">
        <v>547</v>
      </c>
      <c r="G271" s="3">
        <v>44713</v>
      </c>
      <c r="H271" s="2" t="s">
        <v>547</v>
      </c>
      <c r="I271" s="2" t="s">
        <v>19</v>
      </c>
      <c r="J271" s="2" t="s">
        <v>75</v>
      </c>
      <c r="K271" s="4">
        <v>-32670</v>
      </c>
      <c r="L271" s="4">
        <v>0</v>
      </c>
      <c r="M271" s="4">
        <v>-32670</v>
      </c>
      <c r="N271" s="2" t="s">
        <v>595</v>
      </c>
    </row>
    <row r="272" spans="1:14" x14ac:dyDescent="0.25">
      <c r="A272" s="2" t="s">
        <v>547</v>
      </c>
      <c r="B272" s="2" t="s">
        <v>551</v>
      </c>
      <c r="C272" s="2" t="s">
        <v>27</v>
      </c>
      <c r="D272" s="2" t="s">
        <v>552</v>
      </c>
      <c r="E272" s="2" t="s">
        <v>102</v>
      </c>
      <c r="F272" s="2" t="s">
        <v>547</v>
      </c>
      <c r="G272" s="3">
        <v>44621</v>
      </c>
      <c r="H272" s="2" t="s">
        <v>547</v>
      </c>
      <c r="I272" s="2" t="s">
        <v>19</v>
      </c>
      <c r="J272" s="2" t="s">
        <v>75</v>
      </c>
      <c r="K272" s="4">
        <v>-29403</v>
      </c>
      <c r="L272" s="4">
        <v>0</v>
      </c>
      <c r="M272" s="4">
        <v>-29403</v>
      </c>
      <c r="N272" s="2" t="s">
        <v>598</v>
      </c>
    </row>
    <row r="273" spans="1:14" x14ac:dyDescent="0.25">
      <c r="A273" s="2" t="s">
        <v>547</v>
      </c>
      <c r="B273" s="2" t="s">
        <v>551</v>
      </c>
      <c r="C273" s="2" t="s">
        <v>27</v>
      </c>
      <c r="D273" s="2" t="s">
        <v>552</v>
      </c>
      <c r="E273" s="2" t="s">
        <v>210</v>
      </c>
      <c r="F273" s="2" t="s">
        <v>547</v>
      </c>
      <c r="G273" s="3">
        <v>44743</v>
      </c>
      <c r="H273" s="2" t="s">
        <v>547</v>
      </c>
      <c r="I273" s="2" t="s">
        <v>19</v>
      </c>
      <c r="J273" s="2" t="s">
        <v>75</v>
      </c>
      <c r="K273" s="4">
        <v>-21175</v>
      </c>
      <c r="L273" s="4">
        <v>0</v>
      </c>
      <c r="M273" s="4">
        <v>-21175</v>
      </c>
      <c r="N273" s="2" t="s">
        <v>614</v>
      </c>
    </row>
    <row r="274" spans="1:14" x14ac:dyDescent="0.25">
      <c r="A274" s="2" t="s">
        <v>547</v>
      </c>
      <c r="B274" s="2" t="s">
        <v>551</v>
      </c>
      <c r="C274" s="2" t="s">
        <v>27</v>
      </c>
      <c r="D274" s="2" t="s">
        <v>552</v>
      </c>
      <c r="E274" s="2" t="s">
        <v>178</v>
      </c>
      <c r="F274" s="2" t="s">
        <v>547</v>
      </c>
      <c r="G274" s="3">
        <v>44805</v>
      </c>
      <c r="H274" s="2" t="s">
        <v>547</v>
      </c>
      <c r="I274" s="2" t="s">
        <v>19</v>
      </c>
      <c r="J274" s="2" t="s">
        <v>75</v>
      </c>
      <c r="K274" s="4">
        <v>-12100</v>
      </c>
      <c r="L274" s="4">
        <v>0</v>
      </c>
      <c r="M274" s="4">
        <v>-12100</v>
      </c>
      <c r="N274" s="2" t="s">
        <v>610</v>
      </c>
    </row>
    <row r="275" spans="1:14" x14ac:dyDescent="0.25">
      <c r="A275" s="2" t="s">
        <v>547</v>
      </c>
      <c r="B275" s="2" t="s">
        <v>551</v>
      </c>
      <c r="C275" s="2" t="s">
        <v>27</v>
      </c>
      <c r="D275" s="2" t="s">
        <v>552</v>
      </c>
      <c r="E275" s="2" t="s">
        <v>561</v>
      </c>
      <c r="F275" s="2" t="s">
        <v>547</v>
      </c>
      <c r="G275" s="3">
        <v>44593</v>
      </c>
      <c r="H275" s="2" t="s">
        <v>547</v>
      </c>
      <c r="I275" s="2" t="s">
        <v>19</v>
      </c>
      <c r="J275" s="2" t="s">
        <v>75</v>
      </c>
      <c r="K275" s="4">
        <v>-5445</v>
      </c>
      <c r="L275" s="4">
        <v>0</v>
      </c>
      <c r="M275" s="4">
        <v>-5445</v>
      </c>
      <c r="N275" s="2" t="s">
        <v>666</v>
      </c>
    </row>
    <row r="276" spans="1:14" x14ac:dyDescent="0.25">
      <c r="A276" s="2" t="s">
        <v>547</v>
      </c>
      <c r="B276" s="2" t="s">
        <v>551</v>
      </c>
      <c r="C276" s="2" t="s">
        <v>27</v>
      </c>
      <c r="D276" s="2" t="s">
        <v>552</v>
      </c>
      <c r="E276" s="2" t="s">
        <v>561</v>
      </c>
      <c r="F276" s="2" t="s">
        <v>547</v>
      </c>
      <c r="G276" s="3">
        <v>44866</v>
      </c>
      <c r="H276" s="2" t="s">
        <v>547</v>
      </c>
      <c r="I276" s="2" t="s">
        <v>19</v>
      </c>
      <c r="J276" s="2" t="s">
        <v>75</v>
      </c>
      <c r="K276" s="4">
        <v>-5445</v>
      </c>
      <c r="L276" s="4">
        <v>0</v>
      </c>
      <c r="M276" s="4">
        <v>-5445</v>
      </c>
      <c r="N276" s="2" t="s">
        <v>666</v>
      </c>
    </row>
    <row r="277" spans="1:14" x14ac:dyDescent="0.25">
      <c r="A277" s="2" t="s">
        <v>547</v>
      </c>
      <c r="B277" s="2" t="s">
        <v>551</v>
      </c>
      <c r="C277" s="2" t="s">
        <v>27</v>
      </c>
      <c r="D277" s="2" t="s">
        <v>552</v>
      </c>
      <c r="E277" s="2" t="s">
        <v>562</v>
      </c>
      <c r="F277" s="2" t="s">
        <v>547</v>
      </c>
      <c r="G277" s="3">
        <v>44682</v>
      </c>
      <c r="H277" s="2" t="s">
        <v>547</v>
      </c>
      <c r="I277" s="2" t="s">
        <v>19</v>
      </c>
      <c r="J277" s="2" t="s">
        <v>75</v>
      </c>
      <c r="K277" s="4">
        <v>-9196</v>
      </c>
      <c r="L277" s="4">
        <v>0</v>
      </c>
      <c r="M277" s="4">
        <v>-9196</v>
      </c>
      <c r="N277" s="2" t="s">
        <v>667</v>
      </c>
    </row>
    <row r="278" spans="1:14" x14ac:dyDescent="0.25">
      <c r="A278" s="2" t="s">
        <v>547</v>
      </c>
      <c r="B278" s="2" t="s">
        <v>551</v>
      </c>
      <c r="C278" s="2" t="s">
        <v>27</v>
      </c>
      <c r="D278" s="2" t="s">
        <v>552</v>
      </c>
      <c r="E278" s="2" t="s">
        <v>185</v>
      </c>
      <c r="F278" s="2" t="s">
        <v>547</v>
      </c>
      <c r="G278" s="3">
        <v>44652</v>
      </c>
      <c r="H278" s="2" t="s">
        <v>547</v>
      </c>
      <c r="I278" s="2" t="s">
        <v>19</v>
      </c>
      <c r="J278" s="2" t="s">
        <v>75</v>
      </c>
      <c r="K278" s="4">
        <v>-4235</v>
      </c>
      <c r="L278" s="4">
        <v>0</v>
      </c>
      <c r="M278" s="4">
        <v>-4235</v>
      </c>
      <c r="N278" s="2" t="s">
        <v>611</v>
      </c>
    </row>
    <row r="279" spans="1:14" x14ac:dyDescent="0.25">
      <c r="A279" s="2" t="s">
        <v>547</v>
      </c>
      <c r="B279" s="2" t="s">
        <v>551</v>
      </c>
      <c r="C279" s="2" t="s">
        <v>27</v>
      </c>
      <c r="D279" s="2" t="s">
        <v>552</v>
      </c>
      <c r="E279" s="2" t="s">
        <v>185</v>
      </c>
      <c r="F279" s="2" t="s">
        <v>547</v>
      </c>
      <c r="G279" s="3">
        <v>44866</v>
      </c>
      <c r="H279" s="2" t="s">
        <v>547</v>
      </c>
      <c r="I279" s="2" t="s">
        <v>19</v>
      </c>
      <c r="J279" s="2" t="s">
        <v>75</v>
      </c>
      <c r="K279" s="4">
        <v>-4235</v>
      </c>
      <c r="L279" s="4">
        <v>0</v>
      </c>
      <c r="M279" s="4">
        <v>-4235</v>
      </c>
      <c r="N279" s="2" t="s">
        <v>611</v>
      </c>
    </row>
    <row r="280" spans="1:14" x14ac:dyDescent="0.25">
      <c r="A280" s="2" t="s">
        <v>547</v>
      </c>
      <c r="B280" s="2" t="s">
        <v>551</v>
      </c>
      <c r="C280" s="2" t="s">
        <v>27</v>
      </c>
      <c r="D280" s="2" t="s">
        <v>552</v>
      </c>
      <c r="E280" s="2" t="s">
        <v>232</v>
      </c>
      <c r="F280" s="2" t="s">
        <v>547</v>
      </c>
      <c r="G280" s="3">
        <v>44743</v>
      </c>
      <c r="H280" s="2" t="s">
        <v>547</v>
      </c>
      <c r="I280" s="2" t="s">
        <v>19</v>
      </c>
      <c r="J280" s="2" t="s">
        <v>75</v>
      </c>
      <c r="K280" s="4">
        <v>-8470</v>
      </c>
      <c r="L280" s="4">
        <v>0</v>
      </c>
      <c r="M280" s="4">
        <v>-8470</v>
      </c>
      <c r="N280" s="2" t="s">
        <v>622</v>
      </c>
    </row>
    <row r="281" spans="1:14" x14ac:dyDescent="0.25">
      <c r="A281" s="2" t="s">
        <v>547</v>
      </c>
      <c r="B281" s="2" t="s">
        <v>551</v>
      </c>
      <c r="C281" s="2" t="s">
        <v>27</v>
      </c>
      <c r="D281" s="2" t="s">
        <v>552</v>
      </c>
      <c r="E281" s="2" t="s">
        <v>563</v>
      </c>
      <c r="F281" s="2" t="s">
        <v>547</v>
      </c>
      <c r="G281" s="3">
        <v>44743</v>
      </c>
      <c r="H281" s="2" t="s">
        <v>547</v>
      </c>
      <c r="I281" s="2" t="s">
        <v>19</v>
      </c>
      <c r="J281" s="2" t="s">
        <v>75</v>
      </c>
      <c r="K281" s="4">
        <v>-6897</v>
      </c>
      <c r="L281" s="4">
        <v>0</v>
      </c>
      <c r="M281" s="4">
        <v>-6897</v>
      </c>
      <c r="N281" s="2" t="s">
        <v>668</v>
      </c>
    </row>
    <row r="282" spans="1:14" x14ac:dyDescent="0.25">
      <c r="A282" s="2" t="s">
        <v>547</v>
      </c>
      <c r="B282" s="2" t="s">
        <v>551</v>
      </c>
      <c r="C282" s="2" t="s">
        <v>27</v>
      </c>
      <c r="D282" s="2" t="s">
        <v>552</v>
      </c>
      <c r="E282" s="2" t="s">
        <v>564</v>
      </c>
      <c r="F282" s="2" t="s">
        <v>547</v>
      </c>
      <c r="G282" s="3">
        <v>44682</v>
      </c>
      <c r="H282" s="2" t="s">
        <v>547</v>
      </c>
      <c r="I282" s="2" t="s">
        <v>19</v>
      </c>
      <c r="J282" s="2" t="s">
        <v>75</v>
      </c>
      <c r="K282" s="4">
        <v>-4961</v>
      </c>
      <c r="L282" s="4">
        <v>0</v>
      </c>
      <c r="M282" s="4">
        <v>-4961</v>
      </c>
      <c r="N282" s="2" t="s">
        <v>669</v>
      </c>
    </row>
    <row r="283" spans="1:14" x14ac:dyDescent="0.25">
      <c r="A283" s="2" t="s">
        <v>547</v>
      </c>
      <c r="B283" s="2" t="s">
        <v>551</v>
      </c>
      <c r="C283" s="2" t="s">
        <v>27</v>
      </c>
      <c r="D283" s="2" t="s">
        <v>552</v>
      </c>
      <c r="E283" s="2" t="s">
        <v>200</v>
      </c>
      <c r="F283" s="2" t="s">
        <v>547</v>
      </c>
      <c r="G283" s="3">
        <v>44743</v>
      </c>
      <c r="H283" s="2" t="s">
        <v>547</v>
      </c>
      <c r="I283" s="2" t="s">
        <v>19</v>
      </c>
      <c r="J283" s="2" t="s">
        <v>75</v>
      </c>
      <c r="K283" s="4">
        <v>-3993</v>
      </c>
      <c r="L283" s="4">
        <v>0</v>
      </c>
      <c r="M283" s="4">
        <v>-3993</v>
      </c>
      <c r="N283" s="2" t="s">
        <v>613</v>
      </c>
    </row>
    <row r="284" spans="1:14" x14ac:dyDescent="0.25">
      <c r="A284" s="2" t="s">
        <v>547</v>
      </c>
      <c r="B284" s="2" t="s">
        <v>551</v>
      </c>
      <c r="C284" s="2" t="s">
        <v>27</v>
      </c>
      <c r="D284" s="2" t="s">
        <v>552</v>
      </c>
      <c r="E284" s="2" t="s">
        <v>565</v>
      </c>
      <c r="F284" s="2" t="s">
        <v>547</v>
      </c>
      <c r="G284" s="3">
        <v>44713</v>
      </c>
      <c r="H284" s="2" t="s">
        <v>547</v>
      </c>
      <c r="I284" s="2" t="s">
        <v>19</v>
      </c>
      <c r="J284" s="2" t="s">
        <v>75</v>
      </c>
      <c r="K284" s="4">
        <v>-3630</v>
      </c>
      <c r="L284" s="4">
        <v>0</v>
      </c>
      <c r="M284" s="4">
        <v>-3630</v>
      </c>
      <c r="N284" s="2" t="s">
        <v>670</v>
      </c>
    </row>
    <row r="285" spans="1:14" x14ac:dyDescent="0.25">
      <c r="A285" s="2" t="s">
        <v>547</v>
      </c>
      <c r="B285" s="2" t="s">
        <v>551</v>
      </c>
      <c r="C285" s="2" t="s">
        <v>27</v>
      </c>
      <c r="D285" s="2" t="s">
        <v>552</v>
      </c>
      <c r="E285" s="2" t="s">
        <v>521</v>
      </c>
      <c r="F285" s="2" t="s">
        <v>547</v>
      </c>
      <c r="G285" s="3">
        <v>44682</v>
      </c>
      <c r="H285" s="2" t="s">
        <v>547</v>
      </c>
      <c r="I285" s="2" t="s">
        <v>19</v>
      </c>
      <c r="J285" s="2" t="s">
        <v>75</v>
      </c>
      <c r="K285" s="4">
        <v>-2783</v>
      </c>
      <c r="L285" s="4">
        <v>0</v>
      </c>
      <c r="M285" s="4">
        <v>-2783</v>
      </c>
      <c r="N285" s="2" t="s">
        <v>655</v>
      </c>
    </row>
    <row r="286" spans="1:14" x14ac:dyDescent="0.25">
      <c r="A286" s="2" t="s">
        <v>547</v>
      </c>
      <c r="B286" s="2" t="s">
        <v>551</v>
      </c>
      <c r="C286" s="2" t="s">
        <v>27</v>
      </c>
      <c r="D286" s="2" t="s">
        <v>552</v>
      </c>
      <c r="E286" s="2" t="s">
        <v>505</v>
      </c>
      <c r="F286" s="2" t="s">
        <v>547</v>
      </c>
      <c r="G286" s="3">
        <v>44562</v>
      </c>
      <c r="H286" s="2" t="s">
        <v>547</v>
      </c>
      <c r="I286" s="2" t="s">
        <v>19</v>
      </c>
      <c r="J286" s="2" t="s">
        <v>75</v>
      </c>
      <c r="K286" s="4">
        <v>-2178</v>
      </c>
      <c r="L286" s="4">
        <v>0</v>
      </c>
      <c r="M286" s="4">
        <v>-2178</v>
      </c>
      <c r="N286" s="2" t="s">
        <v>654</v>
      </c>
    </row>
    <row r="287" spans="1:14" x14ac:dyDescent="0.25">
      <c r="A287" s="2" t="s">
        <v>547</v>
      </c>
      <c r="B287" s="2" t="s">
        <v>551</v>
      </c>
      <c r="C287" s="2" t="s">
        <v>27</v>
      </c>
      <c r="D287" s="2" t="s">
        <v>552</v>
      </c>
      <c r="E287" s="2" t="s">
        <v>228</v>
      </c>
      <c r="F287" s="2" t="s">
        <v>547</v>
      </c>
      <c r="G287" s="3">
        <v>44621</v>
      </c>
      <c r="H287" s="2" t="s">
        <v>547</v>
      </c>
      <c r="I287" s="2" t="s">
        <v>19</v>
      </c>
      <c r="J287" s="2" t="s">
        <v>75</v>
      </c>
      <c r="K287" s="4">
        <v>-1058.75</v>
      </c>
      <c r="L287" s="4">
        <v>0</v>
      </c>
      <c r="M287" s="4">
        <v>-1058.75</v>
      </c>
      <c r="N287" s="2" t="s">
        <v>621</v>
      </c>
    </row>
    <row r="288" spans="1:14" x14ac:dyDescent="0.25">
      <c r="A288" s="2" t="s">
        <v>547</v>
      </c>
      <c r="B288" s="2" t="s">
        <v>551</v>
      </c>
      <c r="C288" s="2" t="s">
        <v>27</v>
      </c>
      <c r="D288" s="2" t="s">
        <v>552</v>
      </c>
      <c r="E288" s="2" t="s">
        <v>228</v>
      </c>
      <c r="F288" s="2" t="s">
        <v>547</v>
      </c>
      <c r="G288" s="3">
        <v>44835</v>
      </c>
      <c r="H288" s="2" t="s">
        <v>547</v>
      </c>
      <c r="I288" s="2" t="s">
        <v>19</v>
      </c>
      <c r="J288" s="2" t="s">
        <v>75</v>
      </c>
      <c r="K288" s="4">
        <v>-1058.75</v>
      </c>
      <c r="L288" s="4">
        <v>0</v>
      </c>
      <c r="M288" s="4">
        <v>-1058.75</v>
      </c>
      <c r="N288" s="2" t="s">
        <v>621</v>
      </c>
    </row>
    <row r="289" spans="1:14" x14ac:dyDescent="0.25">
      <c r="A289" s="2" t="s">
        <v>547</v>
      </c>
      <c r="B289" s="2" t="s">
        <v>551</v>
      </c>
      <c r="C289" s="2" t="s">
        <v>27</v>
      </c>
      <c r="D289" s="2" t="s">
        <v>552</v>
      </c>
      <c r="E289" s="2" t="s">
        <v>566</v>
      </c>
      <c r="F289" s="2" t="s">
        <v>547</v>
      </c>
      <c r="G289" s="3">
        <v>44593</v>
      </c>
      <c r="H289" s="2" t="s">
        <v>547</v>
      </c>
      <c r="I289" s="2" t="s">
        <v>19</v>
      </c>
      <c r="J289" s="2" t="s">
        <v>75</v>
      </c>
      <c r="K289" s="4">
        <v>-1936</v>
      </c>
      <c r="L289" s="4">
        <v>0</v>
      </c>
      <c r="M289" s="4">
        <v>-1936</v>
      </c>
      <c r="N289" s="2" t="s">
        <v>671</v>
      </c>
    </row>
    <row r="290" spans="1:14" x14ac:dyDescent="0.25">
      <c r="A290" s="2" t="s">
        <v>547</v>
      </c>
      <c r="B290" s="2" t="s">
        <v>551</v>
      </c>
      <c r="C290" s="2" t="s">
        <v>27</v>
      </c>
      <c r="D290" s="2" t="s">
        <v>552</v>
      </c>
      <c r="E290" s="2" t="s">
        <v>169</v>
      </c>
      <c r="F290" s="2" t="s">
        <v>547</v>
      </c>
      <c r="G290" s="3">
        <v>44652</v>
      </c>
      <c r="H290" s="2" t="s">
        <v>547</v>
      </c>
      <c r="I290" s="2" t="s">
        <v>19</v>
      </c>
      <c r="J290" s="2" t="s">
        <v>75</v>
      </c>
      <c r="K290" s="4">
        <v>-1210</v>
      </c>
      <c r="L290" s="4">
        <v>0</v>
      </c>
      <c r="M290" s="4">
        <v>-1210</v>
      </c>
      <c r="N290" s="2" t="s">
        <v>608</v>
      </c>
    </row>
    <row r="291" spans="1:14" x14ac:dyDescent="0.25">
      <c r="A291" s="2" t="s">
        <v>547</v>
      </c>
      <c r="B291" s="2" t="s">
        <v>551</v>
      </c>
      <c r="C291" s="2" t="s">
        <v>14</v>
      </c>
      <c r="D291" s="2" t="s">
        <v>567</v>
      </c>
      <c r="E291" s="2" t="s">
        <v>568</v>
      </c>
      <c r="F291" s="2" t="s">
        <v>547</v>
      </c>
      <c r="G291" s="3">
        <v>44621</v>
      </c>
      <c r="H291" s="2" t="s">
        <v>547</v>
      </c>
      <c r="I291" s="2" t="s">
        <v>19</v>
      </c>
      <c r="J291" s="2" t="s">
        <v>75</v>
      </c>
      <c r="K291" s="4">
        <v>-12000</v>
      </c>
      <c r="L291" s="4">
        <v>0</v>
      </c>
      <c r="M291" s="4">
        <v>-12000</v>
      </c>
      <c r="N291" s="2" t="s">
        <v>672</v>
      </c>
    </row>
    <row r="292" spans="1:14" x14ac:dyDescent="0.25">
      <c r="A292" s="2" t="s">
        <v>547</v>
      </c>
      <c r="B292" s="2" t="s">
        <v>551</v>
      </c>
      <c r="C292" s="2" t="s">
        <v>14</v>
      </c>
      <c r="D292" s="2" t="s">
        <v>567</v>
      </c>
      <c r="E292" s="2" t="s">
        <v>144</v>
      </c>
      <c r="F292" s="2" t="s">
        <v>547</v>
      </c>
      <c r="G292" s="3">
        <v>44682</v>
      </c>
      <c r="H292" s="2" t="s">
        <v>547</v>
      </c>
      <c r="I292" s="2" t="s">
        <v>19</v>
      </c>
      <c r="J292" s="2" t="s">
        <v>75</v>
      </c>
      <c r="K292" s="4">
        <v>-6000</v>
      </c>
      <c r="L292" s="4">
        <v>0</v>
      </c>
      <c r="M292" s="4">
        <v>-6000</v>
      </c>
      <c r="N292" s="2" t="s">
        <v>604</v>
      </c>
    </row>
    <row r="293" spans="1:14" x14ac:dyDescent="0.25">
      <c r="A293" s="2" t="s">
        <v>547</v>
      </c>
      <c r="B293" s="2" t="s">
        <v>569</v>
      </c>
      <c r="C293" s="2" t="s">
        <v>133</v>
      </c>
      <c r="D293" s="2" t="s">
        <v>570</v>
      </c>
      <c r="E293" s="2" t="s">
        <v>571</v>
      </c>
      <c r="F293" s="2" t="s">
        <v>547</v>
      </c>
      <c r="G293" s="3">
        <v>44743</v>
      </c>
      <c r="H293" s="2" t="s">
        <v>547</v>
      </c>
      <c r="I293" s="2" t="s">
        <v>19</v>
      </c>
      <c r="J293" s="2" t="s">
        <v>45</v>
      </c>
      <c r="K293" s="4">
        <v>-1210</v>
      </c>
      <c r="L293" s="4">
        <v>0</v>
      </c>
      <c r="M293" s="4">
        <v>-1210</v>
      </c>
      <c r="N293" s="2" t="s">
        <v>673</v>
      </c>
    </row>
    <row r="294" spans="1:14" x14ac:dyDescent="0.25">
      <c r="A294" s="2" t="s">
        <v>547</v>
      </c>
      <c r="B294" s="2" t="s">
        <v>569</v>
      </c>
      <c r="C294" s="2" t="s">
        <v>27</v>
      </c>
      <c r="D294" s="2" t="s">
        <v>570</v>
      </c>
      <c r="E294" s="2" t="s">
        <v>572</v>
      </c>
      <c r="F294" s="2" t="s">
        <v>547</v>
      </c>
      <c r="G294" s="3">
        <v>44805</v>
      </c>
      <c r="H294" s="2" t="s">
        <v>547</v>
      </c>
      <c r="I294" s="2" t="s">
        <v>19</v>
      </c>
      <c r="J294" s="2" t="s">
        <v>45</v>
      </c>
      <c r="K294" s="4">
        <v>-314600</v>
      </c>
      <c r="L294" s="4">
        <v>0</v>
      </c>
      <c r="M294" s="4">
        <v>0</v>
      </c>
      <c r="N294" s="2" t="s">
        <v>674</v>
      </c>
    </row>
    <row r="295" spans="1:14" x14ac:dyDescent="0.25">
      <c r="A295" s="2" t="s">
        <v>547</v>
      </c>
      <c r="B295" s="2" t="s">
        <v>569</v>
      </c>
      <c r="C295" s="2" t="s">
        <v>14</v>
      </c>
      <c r="D295" s="2" t="s">
        <v>570</v>
      </c>
      <c r="E295" s="2" t="s">
        <v>193</v>
      </c>
      <c r="F295" s="2" t="s">
        <v>547</v>
      </c>
      <c r="G295" s="3">
        <v>44562</v>
      </c>
      <c r="H295" s="2" t="s">
        <v>547</v>
      </c>
      <c r="I295" s="2" t="s">
        <v>19</v>
      </c>
      <c r="J295" s="2" t="s">
        <v>45</v>
      </c>
      <c r="K295" s="4">
        <v>-605</v>
      </c>
      <c r="L295" s="4">
        <v>0</v>
      </c>
      <c r="M295" s="4">
        <v>-605</v>
      </c>
      <c r="N295" s="2" t="s">
        <v>612</v>
      </c>
    </row>
    <row r="296" spans="1:14" x14ac:dyDescent="0.25">
      <c r="A296" s="2" t="s">
        <v>547</v>
      </c>
      <c r="B296" s="2" t="s">
        <v>569</v>
      </c>
      <c r="C296" s="2" t="s">
        <v>14</v>
      </c>
      <c r="D296" s="2" t="s">
        <v>570</v>
      </c>
      <c r="E296" s="2" t="s">
        <v>193</v>
      </c>
      <c r="F296" s="2" t="s">
        <v>547</v>
      </c>
      <c r="G296" s="3">
        <v>44593</v>
      </c>
      <c r="H296" s="2" t="s">
        <v>547</v>
      </c>
      <c r="I296" s="2" t="s">
        <v>19</v>
      </c>
      <c r="J296" s="2" t="s">
        <v>45</v>
      </c>
      <c r="K296" s="4">
        <v>-605</v>
      </c>
      <c r="L296" s="4">
        <v>0</v>
      </c>
      <c r="M296" s="4">
        <v>-605</v>
      </c>
      <c r="N296" s="2" t="s">
        <v>612</v>
      </c>
    </row>
    <row r="297" spans="1:14" x14ac:dyDescent="0.25">
      <c r="A297" s="2" t="s">
        <v>547</v>
      </c>
      <c r="B297" s="2" t="s">
        <v>569</v>
      </c>
      <c r="C297" s="2" t="s">
        <v>14</v>
      </c>
      <c r="D297" s="2" t="s">
        <v>570</v>
      </c>
      <c r="E297" s="2" t="s">
        <v>193</v>
      </c>
      <c r="F297" s="2" t="s">
        <v>547</v>
      </c>
      <c r="G297" s="3">
        <v>44621</v>
      </c>
      <c r="H297" s="2" t="s">
        <v>547</v>
      </c>
      <c r="I297" s="2" t="s">
        <v>19</v>
      </c>
      <c r="J297" s="2" t="s">
        <v>45</v>
      </c>
      <c r="K297" s="4">
        <v>-726</v>
      </c>
      <c r="L297" s="4">
        <v>0</v>
      </c>
      <c r="M297" s="4">
        <v>-726</v>
      </c>
      <c r="N297" s="2" t="s">
        <v>612</v>
      </c>
    </row>
    <row r="298" spans="1:14" x14ac:dyDescent="0.25">
      <c r="A298" s="2" t="s">
        <v>547</v>
      </c>
      <c r="B298" s="2" t="s">
        <v>569</v>
      </c>
      <c r="C298" s="2" t="s">
        <v>14</v>
      </c>
      <c r="D298" s="2" t="s">
        <v>570</v>
      </c>
      <c r="E298" s="2" t="s">
        <v>193</v>
      </c>
      <c r="F298" s="2" t="s">
        <v>547</v>
      </c>
      <c r="G298" s="3">
        <v>44652</v>
      </c>
      <c r="H298" s="2" t="s">
        <v>547</v>
      </c>
      <c r="I298" s="2" t="s">
        <v>19</v>
      </c>
      <c r="J298" s="2" t="s">
        <v>45</v>
      </c>
      <c r="K298" s="4">
        <v>-726</v>
      </c>
      <c r="L298" s="4">
        <v>0</v>
      </c>
      <c r="M298" s="4">
        <v>-726</v>
      </c>
      <c r="N298" s="2" t="s">
        <v>612</v>
      </c>
    </row>
    <row r="299" spans="1:14" x14ac:dyDescent="0.25">
      <c r="A299" s="2" t="s">
        <v>547</v>
      </c>
      <c r="B299" s="2" t="s">
        <v>569</v>
      </c>
      <c r="C299" s="2" t="s">
        <v>14</v>
      </c>
      <c r="D299" s="2" t="s">
        <v>570</v>
      </c>
      <c r="E299" s="2" t="s">
        <v>193</v>
      </c>
      <c r="F299" s="2" t="s">
        <v>547</v>
      </c>
      <c r="G299" s="3">
        <v>44682</v>
      </c>
      <c r="H299" s="2" t="s">
        <v>547</v>
      </c>
      <c r="I299" s="2" t="s">
        <v>19</v>
      </c>
      <c r="J299" s="2" t="s">
        <v>45</v>
      </c>
      <c r="K299" s="4">
        <v>-726</v>
      </c>
      <c r="L299" s="4">
        <v>0</v>
      </c>
      <c r="M299" s="4">
        <v>-726</v>
      </c>
      <c r="N299" s="2" t="s">
        <v>612</v>
      </c>
    </row>
    <row r="300" spans="1:14" x14ac:dyDescent="0.25">
      <c r="A300" s="2" t="s">
        <v>547</v>
      </c>
      <c r="B300" s="2" t="s">
        <v>569</v>
      </c>
      <c r="C300" s="2" t="s">
        <v>14</v>
      </c>
      <c r="D300" s="2" t="s">
        <v>570</v>
      </c>
      <c r="E300" s="2" t="s">
        <v>193</v>
      </c>
      <c r="F300" s="2" t="s">
        <v>547</v>
      </c>
      <c r="G300" s="3">
        <v>44713</v>
      </c>
      <c r="H300" s="2" t="s">
        <v>547</v>
      </c>
      <c r="I300" s="2" t="s">
        <v>19</v>
      </c>
      <c r="J300" s="2" t="s">
        <v>45</v>
      </c>
      <c r="K300" s="4">
        <v>-605</v>
      </c>
      <c r="L300" s="4">
        <v>0</v>
      </c>
      <c r="M300" s="4">
        <v>-605</v>
      </c>
      <c r="N300" s="2" t="s">
        <v>612</v>
      </c>
    </row>
    <row r="301" spans="1:14" x14ac:dyDescent="0.25">
      <c r="A301" s="2" t="s">
        <v>547</v>
      </c>
      <c r="B301" s="2" t="s">
        <v>569</v>
      </c>
      <c r="C301" s="2" t="s">
        <v>14</v>
      </c>
      <c r="D301" s="2" t="s">
        <v>570</v>
      </c>
      <c r="E301" s="2" t="s">
        <v>193</v>
      </c>
      <c r="F301" s="2" t="s">
        <v>547</v>
      </c>
      <c r="G301" s="3">
        <v>44774</v>
      </c>
      <c r="H301" s="2" t="s">
        <v>547</v>
      </c>
      <c r="I301" s="2" t="s">
        <v>19</v>
      </c>
      <c r="J301" s="2" t="s">
        <v>45</v>
      </c>
      <c r="K301" s="4">
        <v>-968</v>
      </c>
      <c r="L301" s="4">
        <v>0</v>
      </c>
      <c r="M301" s="4">
        <v>-968</v>
      </c>
      <c r="N301" s="2" t="s">
        <v>612</v>
      </c>
    </row>
    <row r="302" spans="1:14" x14ac:dyDescent="0.25">
      <c r="A302" s="2" t="s">
        <v>547</v>
      </c>
      <c r="B302" s="2" t="s">
        <v>569</v>
      </c>
      <c r="C302" s="2" t="s">
        <v>14</v>
      </c>
      <c r="D302" s="2" t="s">
        <v>570</v>
      </c>
      <c r="E302" s="2" t="s">
        <v>193</v>
      </c>
      <c r="F302" s="2" t="s">
        <v>547</v>
      </c>
      <c r="G302" s="3">
        <v>44805</v>
      </c>
      <c r="H302" s="2" t="s">
        <v>547</v>
      </c>
      <c r="I302" s="2" t="s">
        <v>19</v>
      </c>
      <c r="J302" s="2" t="s">
        <v>45</v>
      </c>
      <c r="K302" s="4">
        <v>-968</v>
      </c>
      <c r="L302" s="4">
        <v>0</v>
      </c>
      <c r="M302" s="4">
        <v>-968</v>
      </c>
      <c r="N302" s="2" t="s">
        <v>612</v>
      </c>
    </row>
    <row r="303" spans="1:14" x14ac:dyDescent="0.25">
      <c r="A303" s="2" t="s">
        <v>547</v>
      </c>
      <c r="B303" s="2" t="s">
        <v>569</v>
      </c>
      <c r="C303" s="2" t="s">
        <v>14</v>
      </c>
      <c r="D303" s="2" t="s">
        <v>570</v>
      </c>
      <c r="E303" s="2" t="s">
        <v>193</v>
      </c>
      <c r="F303" s="2" t="s">
        <v>547</v>
      </c>
      <c r="G303" s="3">
        <v>44835</v>
      </c>
      <c r="H303" s="2" t="s">
        <v>547</v>
      </c>
      <c r="I303" s="2" t="s">
        <v>19</v>
      </c>
      <c r="J303" s="2" t="s">
        <v>45</v>
      </c>
      <c r="K303" s="4">
        <v>-726</v>
      </c>
      <c r="L303" s="4">
        <v>0</v>
      </c>
      <c r="M303" s="4">
        <v>-726</v>
      </c>
      <c r="N303" s="2" t="s">
        <v>612</v>
      </c>
    </row>
    <row r="304" spans="1:14" x14ac:dyDescent="0.25">
      <c r="A304" s="2" t="s">
        <v>547</v>
      </c>
      <c r="B304" s="2" t="s">
        <v>569</v>
      </c>
      <c r="C304" s="2" t="s">
        <v>14</v>
      </c>
      <c r="D304" s="2" t="s">
        <v>570</v>
      </c>
      <c r="E304" s="2" t="s">
        <v>193</v>
      </c>
      <c r="F304" s="2" t="s">
        <v>547</v>
      </c>
      <c r="G304" s="3">
        <v>44866</v>
      </c>
      <c r="H304" s="2" t="s">
        <v>547</v>
      </c>
      <c r="I304" s="2" t="s">
        <v>19</v>
      </c>
      <c r="J304" s="2" t="s">
        <v>45</v>
      </c>
      <c r="K304" s="4">
        <v>-726</v>
      </c>
      <c r="L304" s="4">
        <v>0</v>
      </c>
      <c r="M304" s="4">
        <v>-726</v>
      </c>
      <c r="N304" s="2" t="s">
        <v>612</v>
      </c>
    </row>
    <row r="305" spans="1:14" x14ac:dyDescent="0.25">
      <c r="A305" s="2" t="s">
        <v>547</v>
      </c>
      <c r="B305" s="2" t="s">
        <v>569</v>
      </c>
      <c r="C305" s="2" t="s">
        <v>14</v>
      </c>
      <c r="D305" s="2" t="s">
        <v>570</v>
      </c>
      <c r="E305" s="2" t="s">
        <v>193</v>
      </c>
      <c r="F305" s="2" t="s">
        <v>547</v>
      </c>
      <c r="G305" s="3">
        <v>44896</v>
      </c>
      <c r="H305" s="2" t="s">
        <v>547</v>
      </c>
      <c r="I305" s="2" t="s">
        <v>19</v>
      </c>
      <c r="J305" s="2" t="s">
        <v>45</v>
      </c>
      <c r="K305" s="4">
        <v>-968</v>
      </c>
      <c r="L305" s="4">
        <v>0</v>
      </c>
      <c r="M305" s="4">
        <v>-968</v>
      </c>
      <c r="N305" s="2" t="s">
        <v>612</v>
      </c>
    </row>
    <row r="306" spans="1:14" x14ac:dyDescent="0.25">
      <c r="A306" s="2" t="s">
        <v>547</v>
      </c>
      <c r="B306" s="2" t="s">
        <v>569</v>
      </c>
      <c r="C306" s="2" t="s">
        <v>14</v>
      </c>
      <c r="D306" s="2" t="s">
        <v>570</v>
      </c>
      <c r="E306" s="2" t="s">
        <v>154</v>
      </c>
      <c r="F306" s="2" t="s">
        <v>547</v>
      </c>
      <c r="G306" s="3">
        <v>44593</v>
      </c>
      <c r="H306" s="2" t="s">
        <v>547</v>
      </c>
      <c r="I306" s="2" t="s">
        <v>19</v>
      </c>
      <c r="J306" s="2" t="s">
        <v>45</v>
      </c>
      <c r="K306" s="4">
        <v>-1250</v>
      </c>
      <c r="L306" s="4">
        <v>0</v>
      </c>
      <c r="M306" s="4">
        <v>-1250</v>
      </c>
      <c r="N306" s="2" t="s">
        <v>605</v>
      </c>
    </row>
    <row r="307" spans="1:14" x14ac:dyDescent="0.25">
      <c r="A307" s="2" t="s">
        <v>547</v>
      </c>
      <c r="B307" s="2" t="s">
        <v>569</v>
      </c>
      <c r="C307" s="2" t="s">
        <v>14</v>
      </c>
      <c r="D307" s="2" t="s">
        <v>570</v>
      </c>
      <c r="E307" s="2" t="s">
        <v>154</v>
      </c>
      <c r="F307" s="2" t="s">
        <v>547</v>
      </c>
      <c r="G307" s="3">
        <v>44682</v>
      </c>
      <c r="H307" s="2" t="s">
        <v>547</v>
      </c>
      <c r="I307" s="2" t="s">
        <v>19</v>
      </c>
      <c r="J307" s="2" t="s">
        <v>45</v>
      </c>
      <c r="K307" s="4">
        <v>-1250</v>
      </c>
      <c r="L307" s="4">
        <v>0</v>
      </c>
      <c r="M307" s="4">
        <v>-1250</v>
      </c>
      <c r="N307" s="2" t="s">
        <v>605</v>
      </c>
    </row>
    <row r="308" spans="1:14" x14ac:dyDescent="0.25">
      <c r="A308" s="2" t="s">
        <v>547</v>
      </c>
      <c r="B308" s="2" t="s">
        <v>569</v>
      </c>
      <c r="C308" s="2" t="s">
        <v>14</v>
      </c>
      <c r="D308" s="2" t="s">
        <v>570</v>
      </c>
      <c r="E308" s="2" t="s">
        <v>154</v>
      </c>
      <c r="F308" s="2" t="s">
        <v>547</v>
      </c>
      <c r="G308" s="3">
        <v>44774</v>
      </c>
      <c r="H308" s="2" t="s">
        <v>547</v>
      </c>
      <c r="I308" s="2" t="s">
        <v>19</v>
      </c>
      <c r="J308" s="2" t="s">
        <v>45</v>
      </c>
      <c r="K308" s="4">
        <v>-1250</v>
      </c>
      <c r="L308" s="4">
        <v>0</v>
      </c>
      <c r="M308" s="4">
        <v>-1250</v>
      </c>
      <c r="N308" s="2" t="s">
        <v>605</v>
      </c>
    </row>
    <row r="309" spans="1:14" x14ac:dyDescent="0.25">
      <c r="A309" s="2" t="s">
        <v>547</v>
      </c>
      <c r="B309" s="2" t="s">
        <v>569</v>
      </c>
      <c r="C309" s="2" t="s">
        <v>14</v>
      </c>
      <c r="D309" s="2" t="s">
        <v>570</v>
      </c>
      <c r="E309" s="2" t="s">
        <v>154</v>
      </c>
      <c r="F309" s="2" t="s">
        <v>547</v>
      </c>
      <c r="G309" s="3">
        <v>44866</v>
      </c>
      <c r="H309" s="2" t="s">
        <v>547</v>
      </c>
      <c r="I309" s="2" t="s">
        <v>19</v>
      </c>
      <c r="J309" s="2" t="s">
        <v>45</v>
      </c>
      <c r="K309" s="4">
        <v>-1250</v>
      </c>
      <c r="L309" s="4">
        <v>0</v>
      </c>
      <c r="M309" s="4">
        <v>-1250</v>
      </c>
      <c r="N309" s="2" t="s">
        <v>605</v>
      </c>
    </row>
    <row r="310" spans="1:14" x14ac:dyDescent="0.25">
      <c r="A310" s="2" t="s">
        <v>547</v>
      </c>
      <c r="B310" s="2" t="s">
        <v>569</v>
      </c>
      <c r="C310" s="2" t="s">
        <v>14</v>
      </c>
      <c r="D310" s="2" t="s">
        <v>570</v>
      </c>
      <c r="E310" s="2" t="s">
        <v>16</v>
      </c>
      <c r="F310" s="2" t="s">
        <v>547</v>
      </c>
      <c r="G310" s="3">
        <v>44562</v>
      </c>
      <c r="H310" s="2" t="s">
        <v>547</v>
      </c>
      <c r="I310" s="2" t="s">
        <v>19</v>
      </c>
      <c r="J310" s="2" t="s">
        <v>45</v>
      </c>
      <c r="K310" s="4">
        <v>-484</v>
      </c>
      <c r="L310" s="4">
        <v>0</v>
      </c>
      <c r="M310" s="4">
        <v>-484</v>
      </c>
      <c r="N310" s="2" t="s">
        <v>581</v>
      </c>
    </row>
    <row r="311" spans="1:14" x14ac:dyDescent="0.25">
      <c r="A311" s="2" t="s">
        <v>547</v>
      </c>
      <c r="B311" s="2" t="s">
        <v>569</v>
      </c>
      <c r="C311" s="2" t="s">
        <v>14</v>
      </c>
      <c r="D311" s="2" t="s">
        <v>570</v>
      </c>
      <c r="E311" s="2" t="s">
        <v>16</v>
      </c>
      <c r="F311" s="2" t="s">
        <v>547</v>
      </c>
      <c r="G311" s="3">
        <v>44593</v>
      </c>
      <c r="H311" s="2" t="s">
        <v>547</v>
      </c>
      <c r="I311" s="2" t="s">
        <v>19</v>
      </c>
      <c r="J311" s="2" t="s">
        <v>45</v>
      </c>
      <c r="K311" s="4">
        <v>-484</v>
      </c>
      <c r="L311" s="4">
        <v>0</v>
      </c>
      <c r="M311" s="4">
        <v>-484</v>
      </c>
      <c r="N311" s="2" t="s">
        <v>581</v>
      </c>
    </row>
    <row r="312" spans="1:14" x14ac:dyDescent="0.25">
      <c r="A312" s="2" t="s">
        <v>547</v>
      </c>
      <c r="B312" s="2" t="s">
        <v>569</v>
      </c>
      <c r="C312" s="2" t="s">
        <v>14</v>
      </c>
      <c r="D312" s="2" t="s">
        <v>570</v>
      </c>
      <c r="E312" s="2" t="s">
        <v>16</v>
      </c>
      <c r="F312" s="2" t="s">
        <v>547</v>
      </c>
      <c r="G312" s="3">
        <v>44621</v>
      </c>
      <c r="H312" s="2" t="s">
        <v>547</v>
      </c>
      <c r="I312" s="2" t="s">
        <v>19</v>
      </c>
      <c r="J312" s="2" t="s">
        <v>45</v>
      </c>
      <c r="K312" s="4">
        <v>-484</v>
      </c>
      <c r="L312" s="4">
        <v>0</v>
      </c>
      <c r="M312" s="4">
        <v>-484</v>
      </c>
      <c r="N312" s="2" t="s">
        <v>581</v>
      </c>
    </row>
    <row r="313" spans="1:14" x14ac:dyDescent="0.25">
      <c r="A313" s="2" t="s">
        <v>547</v>
      </c>
      <c r="B313" s="2" t="s">
        <v>569</v>
      </c>
      <c r="C313" s="2" t="s">
        <v>14</v>
      </c>
      <c r="D313" s="2" t="s">
        <v>570</v>
      </c>
      <c r="E313" s="2" t="s">
        <v>16</v>
      </c>
      <c r="F313" s="2" t="s">
        <v>547</v>
      </c>
      <c r="G313" s="3">
        <v>44652</v>
      </c>
      <c r="H313" s="2" t="s">
        <v>547</v>
      </c>
      <c r="I313" s="2" t="s">
        <v>19</v>
      </c>
      <c r="J313" s="2" t="s">
        <v>45</v>
      </c>
      <c r="K313" s="4">
        <v>-484</v>
      </c>
      <c r="L313" s="4">
        <v>0</v>
      </c>
      <c r="M313" s="4">
        <v>-484</v>
      </c>
      <c r="N313" s="2" t="s">
        <v>581</v>
      </c>
    </row>
    <row r="314" spans="1:14" x14ac:dyDescent="0.25">
      <c r="A314" s="2" t="s">
        <v>547</v>
      </c>
      <c r="B314" s="2" t="s">
        <v>569</v>
      </c>
      <c r="C314" s="2" t="s">
        <v>14</v>
      </c>
      <c r="D314" s="2" t="s">
        <v>570</v>
      </c>
      <c r="E314" s="2" t="s">
        <v>16</v>
      </c>
      <c r="F314" s="2" t="s">
        <v>547</v>
      </c>
      <c r="G314" s="3">
        <v>44682</v>
      </c>
      <c r="H314" s="2" t="s">
        <v>547</v>
      </c>
      <c r="I314" s="2" t="s">
        <v>19</v>
      </c>
      <c r="J314" s="2" t="s">
        <v>45</v>
      </c>
      <c r="K314" s="4">
        <v>-484</v>
      </c>
      <c r="L314" s="4">
        <v>0</v>
      </c>
      <c r="M314" s="4">
        <v>-484</v>
      </c>
      <c r="N314" s="2" t="s">
        <v>581</v>
      </c>
    </row>
    <row r="315" spans="1:14" x14ac:dyDescent="0.25">
      <c r="A315" s="2" t="s">
        <v>547</v>
      </c>
      <c r="B315" s="2" t="s">
        <v>569</v>
      </c>
      <c r="C315" s="2" t="s">
        <v>14</v>
      </c>
      <c r="D315" s="2" t="s">
        <v>570</v>
      </c>
      <c r="E315" s="2" t="s">
        <v>16</v>
      </c>
      <c r="F315" s="2" t="s">
        <v>547</v>
      </c>
      <c r="G315" s="3">
        <v>44713</v>
      </c>
      <c r="H315" s="2" t="s">
        <v>547</v>
      </c>
      <c r="I315" s="2" t="s">
        <v>19</v>
      </c>
      <c r="J315" s="2" t="s">
        <v>45</v>
      </c>
      <c r="K315" s="4">
        <v>-484</v>
      </c>
      <c r="L315" s="4">
        <v>0</v>
      </c>
      <c r="M315" s="4">
        <v>-484</v>
      </c>
      <c r="N315" s="2" t="s">
        <v>581</v>
      </c>
    </row>
    <row r="316" spans="1:14" x14ac:dyDescent="0.25">
      <c r="A316" s="2" t="s">
        <v>547</v>
      </c>
      <c r="B316" s="2" t="s">
        <v>569</v>
      </c>
      <c r="C316" s="2" t="s">
        <v>14</v>
      </c>
      <c r="D316" s="2" t="s">
        <v>570</v>
      </c>
      <c r="E316" s="2" t="s">
        <v>16</v>
      </c>
      <c r="F316" s="2" t="s">
        <v>547</v>
      </c>
      <c r="G316" s="3">
        <v>44743</v>
      </c>
      <c r="H316" s="2" t="s">
        <v>547</v>
      </c>
      <c r="I316" s="2" t="s">
        <v>19</v>
      </c>
      <c r="J316" s="2" t="s">
        <v>45</v>
      </c>
      <c r="K316" s="4">
        <v>-484</v>
      </c>
      <c r="L316" s="4">
        <v>0</v>
      </c>
      <c r="M316" s="4">
        <v>-484</v>
      </c>
      <c r="N316" s="2" t="s">
        <v>581</v>
      </c>
    </row>
    <row r="317" spans="1:14" x14ac:dyDescent="0.25">
      <c r="A317" s="2" t="s">
        <v>547</v>
      </c>
      <c r="B317" s="2" t="s">
        <v>569</v>
      </c>
      <c r="C317" s="2" t="s">
        <v>14</v>
      </c>
      <c r="D317" s="2" t="s">
        <v>570</v>
      </c>
      <c r="E317" s="2" t="s">
        <v>16</v>
      </c>
      <c r="F317" s="2" t="s">
        <v>547</v>
      </c>
      <c r="G317" s="3">
        <v>44774</v>
      </c>
      <c r="H317" s="2" t="s">
        <v>547</v>
      </c>
      <c r="I317" s="2" t="s">
        <v>19</v>
      </c>
      <c r="J317" s="2" t="s">
        <v>45</v>
      </c>
      <c r="K317" s="4">
        <v>-484</v>
      </c>
      <c r="L317" s="4">
        <v>0</v>
      </c>
      <c r="M317" s="4">
        <v>-484</v>
      </c>
      <c r="N317" s="2" t="s">
        <v>581</v>
      </c>
    </row>
    <row r="318" spans="1:14" x14ac:dyDescent="0.25">
      <c r="A318" s="2" t="s">
        <v>547</v>
      </c>
      <c r="B318" s="2" t="s">
        <v>569</v>
      </c>
      <c r="C318" s="2" t="s">
        <v>14</v>
      </c>
      <c r="D318" s="2" t="s">
        <v>570</v>
      </c>
      <c r="E318" s="2" t="s">
        <v>16</v>
      </c>
      <c r="F318" s="2" t="s">
        <v>547</v>
      </c>
      <c r="G318" s="3">
        <v>44805</v>
      </c>
      <c r="H318" s="2" t="s">
        <v>547</v>
      </c>
      <c r="I318" s="2" t="s">
        <v>19</v>
      </c>
      <c r="J318" s="2" t="s">
        <v>45</v>
      </c>
      <c r="K318" s="4">
        <v>-484</v>
      </c>
      <c r="L318" s="4">
        <v>0</v>
      </c>
      <c r="M318" s="4">
        <v>-484</v>
      </c>
      <c r="N318" s="2" t="s">
        <v>581</v>
      </c>
    </row>
    <row r="319" spans="1:14" x14ac:dyDescent="0.25">
      <c r="A319" s="2" t="s">
        <v>547</v>
      </c>
      <c r="B319" s="2" t="s">
        <v>569</v>
      </c>
      <c r="C319" s="2" t="s">
        <v>14</v>
      </c>
      <c r="D319" s="2" t="s">
        <v>570</v>
      </c>
      <c r="E319" s="2" t="s">
        <v>16</v>
      </c>
      <c r="F319" s="2" t="s">
        <v>547</v>
      </c>
      <c r="G319" s="3">
        <v>44835</v>
      </c>
      <c r="H319" s="2" t="s">
        <v>547</v>
      </c>
      <c r="I319" s="2" t="s">
        <v>19</v>
      </c>
      <c r="J319" s="2" t="s">
        <v>45</v>
      </c>
      <c r="K319" s="4">
        <v>-484</v>
      </c>
      <c r="L319" s="4">
        <v>0</v>
      </c>
      <c r="M319" s="4">
        <v>-484</v>
      </c>
      <c r="N319" s="2" t="s">
        <v>581</v>
      </c>
    </row>
    <row r="320" spans="1:14" x14ac:dyDescent="0.25">
      <c r="A320" s="2" t="s">
        <v>547</v>
      </c>
      <c r="B320" s="2" t="s">
        <v>569</v>
      </c>
      <c r="C320" s="2" t="s">
        <v>14</v>
      </c>
      <c r="D320" s="2" t="s">
        <v>570</v>
      </c>
      <c r="E320" s="2" t="s">
        <v>16</v>
      </c>
      <c r="F320" s="2" t="s">
        <v>547</v>
      </c>
      <c r="G320" s="3">
        <v>44866</v>
      </c>
      <c r="H320" s="2" t="s">
        <v>547</v>
      </c>
      <c r="I320" s="2" t="s">
        <v>19</v>
      </c>
      <c r="J320" s="2" t="s">
        <v>45</v>
      </c>
      <c r="K320" s="4">
        <v>-484</v>
      </c>
      <c r="L320" s="4">
        <v>0</v>
      </c>
      <c r="M320" s="4">
        <v>-484</v>
      </c>
      <c r="N320" s="2" t="s">
        <v>581</v>
      </c>
    </row>
    <row r="321" spans="1:14" x14ac:dyDescent="0.25">
      <c r="A321" s="2" t="s">
        <v>547</v>
      </c>
      <c r="B321" s="2" t="s">
        <v>569</v>
      </c>
      <c r="C321" s="2" t="s">
        <v>14</v>
      </c>
      <c r="D321" s="2" t="s">
        <v>570</v>
      </c>
      <c r="E321" s="2" t="s">
        <v>16</v>
      </c>
      <c r="F321" s="2" t="s">
        <v>547</v>
      </c>
      <c r="G321" s="3">
        <v>44896</v>
      </c>
      <c r="H321" s="2" t="s">
        <v>547</v>
      </c>
      <c r="I321" s="2" t="s">
        <v>19</v>
      </c>
      <c r="J321" s="2" t="s">
        <v>45</v>
      </c>
      <c r="K321" s="4">
        <v>-484</v>
      </c>
      <c r="L321" s="4">
        <v>0</v>
      </c>
      <c r="M321" s="4">
        <v>-484</v>
      </c>
      <c r="N321" s="2" t="s">
        <v>581</v>
      </c>
    </row>
    <row r="322" spans="1:14" x14ac:dyDescent="0.25">
      <c r="A322" s="2" t="s">
        <v>547</v>
      </c>
      <c r="B322" s="2" t="s">
        <v>569</v>
      </c>
      <c r="C322" s="2" t="s">
        <v>14</v>
      </c>
      <c r="D322" s="2" t="s">
        <v>570</v>
      </c>
      <c r="E322" s="2" t="s">
        <v>225</v>
      </c>
      <c r="F322" s="2" t="s">
        <v>547</v>
      </c>
      <c r="G322" s="3">
        <v>44621</v>
      </c>
      <c r="H322" s="2" t="s">
        <v>547</v>
      </c>
      <c r="I322" s="2" t="s">
        <v>19</v>
      </c>
      <c r="J322" s="2" t="s">
        <v>45</v>
      </c>
      <c r="K322" s="4">
        <v>-4719</v>
      </c>
      <c r="L322" s="4">
        <v>0</v>
      </c>
      <c r="M322" s="4">
        <v>-4719</v>
      </c>
      <c r="N322" s="2" t="s">
        <v>620</v>
      </c>
    </row>
    <row r="323" spans="1:14" x14ac:dyDescent="0.25">
      <c r="A323" s="2" t="s">
        <v>547</v>
      </c>
      <c r="B323" s="2" t="s">
        <v>569</v>
      </c>
      <c r="C323" s="2" t="s">
        <v>14</v>
      </c>
      <c r="D323" s="2" t="s">
        <v>570</v>
      </c>
      <c r="E323" s="2" t="s">
        <v>138</v>
      </c>
      <c r="F323" s="2" t="s">
        <v>547</v>
      </c>
      <c r="G323" s="3">
        <v>44593</v>
      </c>
      <c r="H323" s="2" t="s">
        <v>547</v>
      </c>
      <c r="I323" s="2" t="s">
        <v>19</v>
      </c>
      <c r="J323" s="2" t="s">
        <v>45</v>
      </c>
      <c r="K323" s="4">
        <v>-847</v>
      </c>
      <c r="L323" s="4">
        <v>0</v>
      </c>
      <c r="M323" s="4">
        <v>-847</v>
      </c>
      <c r="N323" s="2" t="s">
        <v>602</v>
      </c>
    </row>
    <row r="324" spans="1:14" x14ac:dyDescent="0.25">
      <c r="A324" s="2" t="s">
        <v>547</v>
      </c>
      <c r="B324" s="2" t="s">
        <v>569</v>
      </c>
      <c r="C324" s="2" t="s">
        <v>14</v>
      </c>
      <c r="D324" s="2" t="s">
        <v>570</v>
      </c>
      <c r="E324" s="2" t="s">
        <v>138</v>
      </c>
      <c r="F324" s="2" t="s">
        <v>547</v>
      </c>
      <c r="G324" s="3">
        <v>44713</v>
      </c>
      <c r="H324" s="2" t="s">
        <v>547</v>
      </c>
      <c r="I324" s="2" t="s">
        <v>19</v>
      </c>
      <c r="J324" s="2" t="s">
        <v>45</v>
      </c>
      <c r="K324" s="4">
        <v>-847</v>
      </c>
      <c r="L324" s="4">
        <v>0</v>
      </c>
      <c r="M324" s="4">
        <v>-847</v>
      </c>
      <c r="N324" s="2" t="s">
        <v>602</v>
      </c>
    </row>
    <row r="325" spans="1:14" x14ac:dyDescent="0.25">
      <c r="A325" s="2" t="s">
        <v>547</v>
      </c>
      <c r="B325" s="2" t="s">
        <v>569</v>
      </c>
      <c r="C325" s="2" t="s">
        <v>14</v>
      </c>
      <c r="D325" s="2" t="s">
        <v>570</v>
      </c>
      <c r="E325" s="2" t="s">
        <v>138</v>
      </c>
      <c r="F325" s="2" t="s">
        <v>547</v>
      </c>
      <c r="G325" s="3">
        <v>44835</v>
      </c>
      <c r="H325" s="2" t="s">
        <v>547</v>
      </c>
      <c r="I325" s="2" t="s">
        <v>19</v>
      </c>
      <c r="J325" s="2" t="s">
        <v>45</v>
      </c>
      <c r="K325" s="4">
        <v>-1694</v>
      </c>
      <c r="L325" s="4">
        <v>0</v>
      </c>
      <c r="M325" s="4">
        <v>-1694</v>
      </c>
      <c r="N325" s="2" t="s">
        <v>602</v>
      </c>
    </row>
    <row r="326" spans="1:14" x14ac:dyDescent="0.25">
      <c r="A326" s="2" t="s">
        <v>547</v>
      </c>
      <c r="B326" s="2" t="s">
        <v>569</v>
      </c>
      <c r="C326" s="2" t="s">
        <v>14</v>
      </c>
      <c r="D326" s="2" t="s">
        <v>570</v>
      </c>
      <c r="E326" s="2" t="s">
        <v>393</v>
      </c>
      <c r="F326" s="2" t="s">
        <v>547</v>
      </c>
      <c r="G326" s="3">
        <v>44562</v>
      </c>
      <c r="H326" s="2" t="s">
        <v>547</v>
      </c>
      <c r="I326" s="2" t="s">
        <v>19</v>
      </c>
      <c r="J326" s="2" t="s">
        <v>45</v>
      </c>
      <c r="K326" s="4">
        <v>-3025</v>
      </c>
      <c r="L326" s="4">
        <v>0</v>
      </c>
      <c r="M326" s="4">
        <v>-3025</v>
      </c>
      <c r="N326" s="2" t="s">
        <v>641</v>
      </c>
    </row>
    <row r="327" spans="1:14" x14ac:dyDescent="0.25">
      <c r="A327" s="2" t="s">
        <v>547</v>
      </c>
      <c r="B327" s="2" t="s">
        <v>569</v>
      </c>
      <c r="C327" s="2" t="s">
        <v>14</v>
      </c>
      <c r="D327" s="2" t="s">
        <v>570</v>
      </c>
      <c r="E327" s="2" t="s">
        <v>573</v>
      </c>
      <c r="F327" s="2" t="s">
        <v>547</v>
      </c>
      <c r="G327" s="3">
        <v>44593</v>
      </c>
      <c r="H327" s="2" t="s">
        <v>547</v>
      </c>
      <c r="I327" s="2" t="s">
        <v>19</v>
      </c>
      <c r="J327" s="2" t="s">
        <v>45</v>
      </c>
      <c r="K327" s="4">
        <v>-242</v>
      </c>
      <c r="L327" s="4">
        <v>0</v>
      </c>
      <c r="M327" s="4">
        <v>-242</v>
      </c>
      <c r="N327" s="2" t="s">
        <v>675</v>
      </c>
    </row>
    <row r="328" spans="1:14" x14ac:dyDescent="0.25">
      <c r="A328" s="2" t="s">
        <v>547</v>
      </c>
      <c r="B328" s="2" t="s">
        <v>569</v>
      </c>
      <c r="C328" s="2" t="s">
        <v>14</v>
      </c>
      <c r="D328" s="2" t="s">
        <v>570</v>
      </c>
      <c r="E328" s="2" t="s">
        <v>573</v>
      </c>
      <c r="F328" s="2" t="s">
        <v>547</v>
      </c>
      <c r="G328" s="3">
        <v>44774</v>
      </c>
      <c r="H328" s="2" t="s">
        <v>547</v>
      </c>
      <c r="I328" s="2" t="s">
        <v>19</v>
      </c>
      <c r="J328" s="2" t="s">
        <v>45</v>
      </c>
      <c r="K328" s="4">
        <v>-242</v>
      </c>
      <c r="L328" s="4">
        <v>0</v>
      </c>
      <c r="M328" s="4">
        <v>-242</v>
      </c>
      <c r="N328" s="2" t="s">
        <v>675</v>
      </c>
    </row>
    <row r="329" spans="1:14" x14ac:dyDescent="0.25">
      <c r="A329" s="2" t="s">
        <v>547</v>
      </c>
      <c r="B329" s="2" t="s">
        <v>569</v>
      </c>
      <c r="C329" s="2" t="s">
        <v>14</v>
      </c>
      <c r="D329" s="2" t="s">
        <v>570</v>
      </c>
      <c r="E329" s="2" t="s">
        <v>573</v>
      </c>
      <c r="F329" s="2" t="s">
        <v>547</v>
      </c>
      <c r="G329" s="3">
        <v>44896</v>
      </c>
      <c r="H329" s="2" t="s">
        <v>547</v>
      </c>
      <c r="I329" s="2" t="s">
        <v>19</v>
      </c>
      <c r="J329" s="2" t="s">
        <v>45</v>
      </c>
      <c r="K329" s="4">
        <v>-242</v>
      </c>
      <c r="L329" s="4">
        <v>0</v>
      </c>
      <c r="M329" s="4">
        <v>-242</v>
      </c>
      <c r="N329" s="2" t="s">
        <v>675</v>
      </c>
    </row>
    <row r="330" spans="1:14" x14ac:dyDescent="0.25">
      <c r="A330" s="2" t="s">
        <v>547</v>
      </c>
      <c r="B330" s="2" t="s">
        <v>569</v>
      </c>
      <c r="C330" s="2" t="s">
        <v>14</v>
      </c>
      <c r="D330" s="2" t="s">
        <v>570</v>
      </c>
      <c r="E330" s="2" t="s">
        <v>223</v>
      </c>
      <c r="F330" s="2" t="s">
        <v>547</v>
      </c>
      <c r="G330" s="3">
        <v>44621</v>
      </c>
      <c r="H330" s="2" t="s">
        <v>547</v>
      </c>
      <c r="I330" s="2" t="s">
        <v>19</v>
      </c>
      <c r="J330" s="2" t="s">
        <v>45</v>
      </c>
      <c r="K330" s="4">
        <v>-484</v>
      </c>
      <c r="L330" s="4">
        <v>0</v>
      </c>
      <c r="M330" s="4">
        <v>-484</v>
      </c>
      <c r="N330" s="2" t="s">
        <v>619</v>
      </c>
    </row>
    <row r="331" spans="1:14" x14ac:dyDescent="0.25">
      <c r="A331" s="2" t="s">
        <v>547</v>
      </c>
      <c r="B331" s="2" t="s">
        <v>569</v>
      </c>
      <c r="C331" s="2" t="s">
        <v>14</v>
      </c>
      <c r="D331" s="2" t="s">
        <v>570</v>
      </c>
      <c r="E331" s="2" t="s">
        <v>574</v>
      </c>
      <c r="F331" s="2" t="s">
        <v>547</v>
      </c>
      <c r="G331" s="3">
        <v>44593</v>
      </c>
      <c r="H331" s="2" t="s">
        <v>547</v>
      </c>
      <c r="I331" s="2" t="s">
        <v>19</v>
      </c>
      <c r="J331" s="2" t="s">
        <v>45</v>
      </c>
      <c r="K331" s="4">
        <v>-363</v>
      </c>
      <c r="L331" s="4">
        <v>0</v>
      </c>
      <c r="M331" s="4">
        <v>-363</v>
      </c>
      <c r="N331" s="2" t="s">
        <v>676</v>
      </c>
    </row>
    <row r="332" spans="1:14" x14ac:dyDescent="0.25">
      <c r="A332" s="2" t="s">
        <v>547</v>
      </c>
      <c r="B332" s="2" t="s">
        <v>569</v>
      </c>
      <c r="C332" s="2" t="s">
        <v>40</v>
      </c>
      <c r="D332" s="2" t="s">
        <v>570</v>
      </c>
      <c r="E332" s="2" t="s">
        <v>107</v>
      </c>
      <c r="F332" s="2" t="s">
        <v>547</v>
      </c>
      <c r="G332" s="3">
        <v>44713</v>
      </c>
      <c r="H332" s="2" t="s">
        <v>547</v>
      </c>
      <c r="I332" s="2" t="s">
        <v>19</v>
      </c>
      <c r="J332" s="2" t="s">
        <v>110</v>
      </c>
      <c r="K332" s="4">
        <v>-181500</v>
      </c>
      <c r="L332" s="4">
        <v>0</v>
      </c>
      <c r="M332" s="4">
        <v>-156968.68</v>
      </c>
      <c r="N332" s="2" t="s">
        <v>599</v>
      </c>
    </row>
    <row r="333" spans="1:14" x14ac:dyDescent="0.25">
      <c r="A333" s="2" t="s">
        <v>547</v>
      </c>
      <c r="B333" s="2" t="s">
        <v>569</v>
      </c>
      <c r="C333" s="2" t="s">
        <v>40</v>
      </c>
      <c r="D333" s="2" t="s">
        <v>570</v>
      </c>
      <c r="E333" s="2" t="s">
        <v>80</v>
      </c>
      <c r="F333" s="2" t="s">
        <v>547</v>
      </c>
      <c r="G333" s="3">
        <v>44562</v>
      </c>
      <c r="H333" s="2" t="s">
        <v>547</v>
      </c>
      <c r="I333" s="2" t="s">
        <v>19</v>
      </c>
      <c r="J333" s="2" t="s">
        <v>110</v>
      </c>
      <c r="K333" s="4">
        <v>-2420</v>
      </c>
      <c r="L333" s="4">
        <v>0</v>
      </c>
      <c r="M333" s="4">
        <v>-2420</v>
      </c>
      <c r="N333" s="2" t="s">
        <v>591</v>
      </c>
    </row>
    <row r="334" spans="1:14" x14ac:dyDescent="0.25">
      <c r="A334" s="2" t="s">
        <v>547</v>
      </c>
      <c r="B334" s="2" t="s">
        <v>569</v>
      </c>
      <c r="C334" s="2" t="s">
        <v>40</v>
      </c>
      <c r="D334" s="2" t="s">
        <v>570</v>
      </c>
      <c r="E334" s="2" t="s">
        <v>80</v>
      </c>
      <c r="F334" s="2" t="s">
        <v>547</v>
      </c>
      <c r="G334" s="3">
        <v>44593</v>
      </c>
      <c r="H334" s="2" t="s">
        <v>547</v>
      </c>
      <c r="I334" s="2" t="s">
        <v>19</v>
      </c>
      <c r="J334" s="2" t="s">
        <v>110</v>
      </c>
      <c r="K334" s="4">
        <v>-2420</v>
      </c>
      <c r="L334" s="4">
        <v>0</v>
      </c>
      <c r="M334" s="4">
        <v>-2420</v>
      </c>
      <c r="N334" s="2" t="s">
        <v>591</v>
      </c>
    </row>
    <row r="335" spans="1:14" x14ac:dyDescent="0.25">
      <c r="A335" s="2" t="s">
        <v>547</v>
      </c>
      <c r="B335" s="2" t="s">
        <v>569</v>
      </c>
      <c r="C335" s="2" t="s">
        <v>40</v>
      </c>
      <c r="D335" s="2" t="s">
        <v>570</v>
      </c>
      <c r="E335" s="2" t="s">
        <v>80</v>
      </c>
      <c r="F335" s="2" t="s">
        <v>547</v>
      </c>
      <c r="G335" s="3">
        <v>44621</v>
      </c>
      <c r="H335" s="2" t="s">
        <v>547</v>
      </c>
      <c r="I335" s="2" t="s">
        <v>19</v>
      </c>
      <c r="J335" s="2" t="s">
        <v>110</v>
      </c>
      <c r="K335" s="4">
        <v>-2420</v>
      </c>
      <c r="L335" s="4">
        <v>0</v>
      </c>
      <c r="M335" s="4">
        <v>-2420</v>
      </c>
      <c r="N335" s="2" t="s">
        <v>591</v>
      </c>
    </row>
    <row r="336" spans="1:14" x14ac:dyDescent="0.25">
      <c r="A336" s="2" t="s">
        <v>547</v>
      </c>
      <c r="B336" s="2" t="s">
        <v>569</v>
      </c>
      <c r="C336" s="2" t="s">
        <v>40</v>
      </c>
      <c r="D336" s="2" t="s">
        <v>570</v>
      </c>
      <c r="E336" s="2" t="s">
        <v>80</v>
      </c>
      <c r="F336" s="2" t="s">
        <v>547</v>
      </c>
      <c r="G336" s="3">
        <v>44652</v>
      </c>
      <c r="H336" s="2" t="s">
        <v>547</v>
      </c>
      <c r="I336" s="2" t="s">
        <v>19</v>
      </c>
      <c r="J336" s="2" t="s">
        <v>110</v>
      </c>
      <c r="K336" s="4">
        <v>-2420</v>
      </c>
      <c r="L336" s="4">
        <v>0</v>
      </c>
      <c r="M336" s="4">
        <v>-2420</v>
      </c>
      <c r="N336" s="2" t="s">
        <v>591</v>
      </c>
    </row>
    <row r="337" spans="1:14" x14ac:dyDescent="0.25">
      <c r="A337" s="2" t="s">
        <v>547</v>
      </c>
      <c r="B337" s="2" t="s">
        <v>569</v>
      </c>
      <c r="C337" s="2" t="s">
        <v>40</v>
      </c>
      <c r="D337" s="2" t="s">
        <v>570</v>
      </c>
      <c r="E337" s="2" t="s">
        <v>80</v>
      </c>
      <c r="F337" s="2" t="s">
        <v>547</v>
      </c>
      <c r="G337" s="3">
        <v>44682</v>
      </c>
      <c r="H337" s="2" t="s">
        <v>547</v>
      </c>
      <c r="I337" s="2" t="s">
        <v>19</v>
      </c>
      <c r="J337" s="2" t="s">
        <v>110</v>
      </c>
      <c r="K337" s="4">
        <v>-2420</v>
      </c>
      <c r="L337" s="4">
        <v>0</v>
      </c>
      <c r="M337" s="4">
        <v>-2420</v>
      </c>
      <c r="N337" s="2" t="s">
        <v>591</v>
      </c>
    </row>
    <row r="338" spans="1:14" x14ac:dyDescent="0.25">
      <c r="A338" s="2" t="s">
        <v>547</v>
      </c>
      <c r="B338" s="2" t="s">
        <v>569</v>
      </c>
      <c r="C338" s="2" t="s">
        <v>40</v>
      </c>
      <c r="D338" s="2" t="s">
        <v>570</v>
      </c>
      <c r="E338" s="2" t="s">
        <v>80</v>
      </c>
      <c r="F338" s="2" t="s">
        <v>547</v>
      </c>
      <c r="G338" s="3">
        <v>44713</v>
      </c>
      <c r="H338" s="2" t="s">
        <v>547</v>
      </c>
      <c r="I338" s="2" t="s">
        <v>19</v>
      </c>
      <c r="J338" s="2" t="s">
        <v>110</v>
      </c>
      <c r="K338" s="4">
        <v>-2420</v>
      </c>
      <c r="L338" s="4">
        <v>0</v>
      </c>
      <c r="M338" s="4">
        <v>-2420</v>
      </c>
      <c r="N338" s="2" t="s">
        <v>591</v>
      </c>
    </row>
    <row r="339" spans="1:14" x14ac:dyDescent="0.25">
      <c r="A339" s="2" t="s">
        <v>547</v>
      </c>
      <c r="B339" s="2" t="s">
        <v>569</v>
      </c>
      <c r="C339" s="2" t="s">
        <v>40</v>
      </c>
      <c r="D339" s="2" t="s">
        <v>570</v>
      </c>
      <c r="E339" s="2" t="s">
        <v>80</v>
      </c>
      <c r="F339" s="2" t="s">
        <v>547</v>
      </c>
      <c r="G339" s="3">
        <v>44743</v>
      </c>
      <c r="H339" s="2" t="s">
        <v>547</v>
      </c>
      <c r="I339" s="2" t="s">
        <v>19</v>
      </c>
      <c r="J339" s="2" t="s">
        <v>110</v>
      </c>
      <c r="K339" s="4">
        <v>-2420</v>
      </c>
      <c r="L339" s="4">
        <v>0</v>
      </c>
      <c r="M339" s="4">
        <v>-2420</v>
      </c>
      <c r="N339" s="2" t="s">
        <v>591</v>
      </c>
    </row>
    <row r="340" spans="1:14" x14ac:dyDescent="0.25">
      <c r="A340" s="2" t="s">
        <v>547</v>
      </c>
      <c r="B340" s="2" t="s">
        <v>569</v>
      </c>
      <c r="C340" s="2" t="s">
        <v>40</v>
      </c>
      <c r="D340" s="2" t="s">
        <v>570</v>
      </c>
      <c r="E340" s="2" t="s">
        <v>80</v>
      </c>
      <c r="F340" s="2" t="s">
        <v>547</v>
      </c>
      <c r="G340" s="3">
        <v>44774</v>
      </c>
      <c r="H340" s="2" t="s">
        <v>547</v>
      </c>
      <c r="I340" s="2" t="s">
        <v>19</v>
      </c>
      <c r="J340" s="2" t="s">
        <v>110</v>
      </c>
      <c r="K340" s="4">
        <v>-2420</v>
      </c>
      <c r="L340" s="4">
        <v>0</v>
      </c>
      <c r="M340" s="4">
        <v>-2420</v>
      </c>
      <c r="N340" s="2" t="s">
        <v>591</v>
      </c>
    </row>
    <row r="341" spans="1:14" x14ac:dyDescent="0.25">
      <c r="A341" s="2" t="s">
        <v>547</v>
      </c>
      <c r="B341" s="2" t="s">
        <v>569</v>
      </c>
      <c r="C341" s="2" t="s">
        <v>40</v>
      </c>
      <c r="D341" s="2" t="s">
        <v>570</v>
      </c>
      <c r="E341" s="2" t="s">
        <v>80</v>
      </c>
      <c r="F341" s="2" t="s">
        <v>547</v>
      </c>
      <c r="G341" s="3">
        <v>44805</v>
      </c>
      <c r="H341" s="2" t="s">
        <v>547</v>
      </c>
      <c r="I341" s="2" t="s">
        <v>19</v>
      </c>
      <c r="J341" s="2" t="s">
        <v>110</v>
      </c>
      <c r="K341" s="4">
        <v>-2420</v>
      </c>
      <c r="L341" s="4">
        <v>0</v>
      </c>
      <c r="M341" s="4">
        <v>-2420</v>
      </c>
      <c r="N341" s="2" t="s">
        <v>591</v>
      </c>
    </row>
    <row r="342" spans="1:14" x14ac:dyDescent="0.25">
      <c r="A342" s="2" t="s">
        <v>547</v>
      </c>
      <c r="B342" s="2" t="s">
        <v>569</v>
      </c>
      <c r="C342" s="2" t="s">
        <v>40</v>
      </c>
      <c r="D342" s="2" t="s">
        <v>570</v>
      </c>
      <c r="E342" s="2" t="s">
        <v>80</v>
      </c>
      <c r="F342" s="2" t="s">
        <v>547</v>
      </c>
      <c r="G342" s="3">
        <v>44835</v>
      </c>
      <c r="H342" s="2" t="s">
        <v>547</v>
      </c>
      <c r="I342" s="2" t="s">
        <v>19</v>
      </c>
      <c r="J342" s="2" t="s">
        <v>110</v>
      </c>
      <c r="K342" s="4">
        <v>-2420</v>
      </c>
      <c r="L342" s="4">
        <v>0</v>
      </c>
      <c r="M342" s="4">
        <v>-2420</v>
      </c>
      <c r="N342" s="2" t="s">
        <v>591</v>
      </c>
    </row>
    <row r="343" spans="1:14" x14ac:dyDescent="0.25">
      <c r="A343" s="2" t="s">
        <v>547</v>
      </c>
      <c r="B343" s="2" t="s">
        <v>569</v>
      </c>
      <c r="C343" s="2" t="s">
        <v>40</v>
      </c>
      <c r="D343" s="2" t="s">
        <v>570</v>
      </c>
      <c r="E343" s="2" t="s">
        <v>80</v>
      </c>
      <c r="F343" s="2" t="s">
        <v>547</v>
      </c>
      <c r="G343" s="3">
        <v>44866</v>
      </c>
      <c r="H343" s="2" t="s">
        <v>547</v>
      </c>
      <c r="I343" s="2" t="s">
        <v>19</v>
      </c>
      <c r="J343" s="2" t="s">
        <v>110</v>
      </c>
      <c r="K343" s="4">
        <v>-2420</v>
      </c>
      <c r="L343" s="4">
        <v>0</v>
      </c>
      <c r="M343" s="4">
        <v>-2420</v>
      </c>
      <c r="N343" s="2" t="s">
        <v>591</v>
      </c>
    </row>
    <row r="344" spans="1:14" x14ac:dyDescent="0.25">
      <c r="A344" s="2" t="s">
        <v>547</v>
      </c>
      <c r="B344" s="2" t="s">
        <v>569</v>
      </c>
      <c r="C344" s="2" t="s">
        <v>40</v>
      </c>
      <c r="D344" s="2" t="s">
        <v>570</v>
      </c>
      <c r="E344" s="2" t="s">
        <v>80</v>
      </c>
      <c r="F344" s="2" t="s">
        <v>547</v>
      </c>
      <c r="G344" s="3">
        <v>44896</v>
      </c>
      <c r="H344" s="2" t="s">
        <v>547</v>
      </c>
      <c r="I344" s="2" t="s">
        <v>19</v>
      </c>
      <c r="J344" s="2" t="s">
        <v>110</v>
      </c>
      <c r="K344" s="4">
        <v>-3630</v>
      </c>
      <c r="L344" s="4">
        <v>0</v>
      </c>
      <c r="M344" s="4">
        <v>-3630</v>
      </c>
      <c r="N344" s="2" t="s">
        <v>591</v>
      </c>
    </row>
    <row r="345" spans="1:14" x14ac:dyDescent="0.25">
      <c r="A345" s="2" t="s">
        <v>547</v>
      </c>
      <c r="B345" s="2" t="s">
        <v>569</v>
      </c>
      <c r="C345" s="2" t="s">
        <v>40</v>
      </c>
      <c r="D345" s="2" t="s">
        <v>570</v>
      </c>
      <c r="E345" s="2" t="s">
        <v>66</v>
      </c>
      <c r="F345" s="2" t="s">
        <v>547</v>
      </c>
      <c r="G345" s="3">
        <v>44562</v>
      </c>
      <c r="H345" s="2" t="s">
        <v>547</v>
      </c>
      <c r="I345" s="2" t="s">
        <v>19</v>
      </c>
      <c r="J345" s="2" t="s">
        <v>110</v>
      </c>
      <c r="K345" s="4">
        <v>-2420</v>
      </c>
      <c r="L345" s="4">
        <v>0</v>
      </c>
      <c r="M345" s="4">
        <v>-2420</v>
      </c>
      <c r="N345" s="2" t="s">
        <v>590</v>
      </c>
    </row>
    <row r="346" spans="1:14" x14ac:dyDescent="0.25">
      <c r="A346" s="2" t="s">
        <v>547</v>
      </c>
      <c r="B346" s="2" t="s">
        <v>569</v>
      </c>
      <c r="C346" s="2" t="s">
        <v>40</v>
      </c>
      <c r="D346" s="2" t="s">
        <v>570</v>
      </c>
      <c r="E346" s="2" t="s">
        <v>66</v>
      </c>
      <c r="F346" s="2" t="s">
        <v>547</v>
      </c>
      <c r="G346" s="3">
        <v>44593</v>
      </c>
      <c r="H346" s="2" t="s">
        <v>547</v>
      </c>
      <c r="I346" s="2" t="s">
        <v>19</v>
      </c>
      <c r="J346" s="2" t="s">
        <v>110</v>
      </c>
      <c r="K346" s="4">
        <v>-2420</v>
      </c>
      <c r="L346" s="4">
        <v>0</v>
      </c>
      <c r="M346" s="4">
        <v>-2420</v>
      </c>
      <c r="N346" s="2" t="s">
        <v>590</v>
      </c>
    </row>
    <row r="347" spans="1:14" x14ac:dyDescent="0.25">
      <c r="A347" s="2" t="s">
        <v>547</v>
      </c>
      <c r="B347" s="2" t="s">
        <v>569</v>
      </c>
      <c r="C347" s="2" t="s">
        <v>40</v>
      </c>
      <c r="D347" s="2" t="s">
        <v>570</v>
      </c>
      <c r="E347" s="2" t="s">
        <v>66</v>
      </c>
      <c r="F347" s="2" t="s">
        <v>547</v>
      </c>
      <c r="G347" s="3">
        <v>44621</v>
      </c>
      <c r="H347" s="2" t="s">
        <v>547</v>
      </c>
      <c r="I347" s="2" t="s">
        <v>19</v>
      </c>
      <c r="J347" s="2" t="s">
        <v>110</v>
      </c>
      <c r="K347" s="4">
        <v>-2420</v>
      </c>
      <c r="L347" s="4">
        <v>0</v>
      </c>
      <c r="M347" s="4">
        <v>-2420</v>
      </c>
      <c r="N347" s="2" t="s">
        <v>590</v>
      </c>
    </row>
    <row r="348" spans="1:14" x14ac:dyDescent="0.25">
      <c r="A348" s="2" t="s">
        <v>547</v>
      </c>
      <c r="B348" s="2" t="s">
        <v>569</v>
      </c>
      <c r="C348" s="2" t="s">
        <v>40</v>
      </c>
      <c r="D348" s="2" t="s">
        <v>570</v>
      </c>
      <c r="E348" s="2" t="s">
        <v>66</v>
      </c>
      <c r="F348" s="2" t="s">
        <v>547</v>
      </c>
      <c r="G348" s="3">
        <v>44652</v>
      </c>
      <c r="H348" s="2" t="s">
        <v>547</v>
      </c>
      <c r="I348" s="2" t="s">
        <v>19</v>
      </c>
      <c r="J348" s="2" t="s">
        <v>110</v>
      </c>
      <c r="K348" s="4">
        <v>-2420</v>
      </c>
      <c r="L348" s="4">
        <v>0</v>
      </c>
      <c r="M348" s="4">
        <v>-2420</v>
      </c>
      <c r="N348" s="2" t="s">
        <v>590</v>
      </c>
    </row>
    <row r="349" spans="1:14" x14ac:dyDescent="0.25">
      <c r="A349" s="2" t="s">
        <v>547</v>
      </c>
      <c r="B349" s="2" t="s">
        <v>569</v>
      </c>
      <c r="C349" s="2" t="s">
        <v>40</v>
      </c>
      <c r="D349" s="2" t="s">
        <v>570</v>
      </c>
      <c r="E349" s="2" t="s">
        <v>66</v>
      </c>
      <c r="F349" s="2" t="s">
        <v>547</v>
      </c>
      <c r="G349" s="3">
        <v>44682</v>
      </c>
      <c r="H349" s="2" t="s">
        <v>547</v>
      </c>
      <c r="I349" s="2" t="s">
        <v>19</v>
      </c>
      <c r="J349" s="2" t="s">
        <v>110</v>
      </c>
      <c r="K349" s="4">
        <v>-2420</v>
      </c>
      <c r="L349" s="4">
        <v>0</v>
      </c>
      <c r="M349" s="4">
        <v>-2420</v>
      </c>
      <c r="N349" s="2" t="s">
        <v>590</v>
      </c>
    </row>
    <row r="350" spans="1:14" x14ac:dyDescent="0.25">
      <c r="A350" s="2" t="s">
        <v>547</v>
      </c>
      <c r="B350" s="2" t="s">
        <v>569</v>
      </c>
      <c r="C350" s="2" t="s">
        <v>40</v>
      </c>
      <c r="D350" s="2" t="s">
        <v>570</v>
      </c>
      <c r="E350" s="2" t="s">
        <v>66</v>
      </c>
      <c r="F350" s="2" t="s">
        <v>547</v>
      </c>
      <c r="G350" s="3">
        <v>44713</v>
      </c>
      <c r="H350" s="2" t="s">
        <v>547</v>
      </c>
      <c r="I350" s="2" t="s">
        <v>19</v>
      </c>
      <c r="J350" s="2" t="s">
        <v>110</v>
      </c>
      <c r="K350" s="4">
        <v>-2420</v>
      </c>
      <c r="L350" s="4">
        <v>0</v>
      </c>
      <c r="M350" s="4">
        <v>-2420</v>
      </c>
      <c r="N350" s="2" t="s">
        <v>590</v>
      </c>
    </row>
    <row r="351" spans="1:14" x14ac:dyDescent="0.25">
      <c r="A351" s="2" t="s">
        <v>547</v>
      </c>
      <c r="B351" s="2" t="s">
        <v>569</v>
      </c>
      <c r="C351" s="2" t="s">
        <v>40</v>
      </c>
      <c r="D351" s="2" t="s">
        <v>570</v>
      </c>
      <c r="E351" s="2" t="s">
        <v>66</v>
      </c>
      <c r="F351" s="2" t="s">
        <v>547</v>
      </c>
      <c r="G351" s="3">
        <v>44743</v>
      </c>
      <c r="H351" s="2" t="s">
        <v>547</v>
      </c>
      <c r="I351" s="2" t="s">
        <v>19</v>
      </c>
      <c r="J351" s="2" t="s">
        <v>110</v>
      </c>
      <c r="K351" s="4">
        <v>-2420</v>
      </c>
      <c r="L351" s="4">
        <v>0</v>
      </c>
      <c r="M351" s="4">
        <v>-2420</v>
      </c>
      <c r="N351" s="2" t="s">
        <v>590</v>
      </c>
    </row>
    <row r="352" spans="1:14" x14ac:dyDescent="0.25">
      <c r="A352" s="2" t="s">
        <v>547</v>
      </c>
      <c r="B352" s="2" t="s">
        <v>569</v>
      </c>
      <c r="C352" s="2" t="s">
        <v>40</v>
      </c>
      <c r="D352" s="2" t="s">
        <v>570</v>
      </c>
      <c r="E352" s="2" t="s">
        <v>66</v>
      </c>
      <c r="F352" s="2" t="s">
        <v>547</v>
      </c>
      <c r="G352" s="3">
        <v>44774</v>
      </c>
      <c r="H352" s="2" t="s">
        <v>547</v>
      </c>
      <c r="I352" s="2" t="s">
        <v>19</v>
      </c>
      <c r="J352" s="2" t="s">
        <v>110</v>
      </c>
      <c r="K352" s="4">
        <v>-2420</v>
      </c>
      <c r="L352" s="4">
        <v>0</v>
      </c>
      <c r="M352" s="4">
        <v>-2420</v>
      </c>
      <c r="N352" s="2" t="s">
        <v>590</v>
      </c>
    </row>
    <row r="353" spans="1:14" x14ac:dyDescent="0.25">
      <c r="A353" s="2" t="s">
        <v>547</v>
      </c>
      <c r="B353" s="2" t="s">
        <v>569</v>
      </c>
      <c r="C353" s="2" t="s">
        <v>40</v>
      </c>
      <c r="D353" s="2" t="s">
        <v>570</v>
      </c>
      <c r="E353" s="2" t="s">
        <v>66</v>
      </c>
      <c r="F353" s="2" t="s">
        <v>547</v>
      </c>
      <c r="G353" s="3">
        <v>44805</v>
      </c>
      <c r="H353" s="2" t="s">
        <v>547</v>
      </c>
      <c r="I353" s="2" t="s">
        <v>19</v>
      </c>
      <c r="J353" s="2" t="s">
        <v>110</v>
      </c>
      <c r="K353" s="4">
        <v>-2420</v>
      </c>
      <c r="L353" s="4">
        <v>0</v>
      </c>
      <c r="M353" s="4">
        <v>-2420</v>
      </c>
      <c r="N353" s="2" t="s">
        <v>590</v>
      </c>
    </row>
    <row r="354" spans="1:14" x14ac:dyDescent="0.25">
      <c r="A354" s="2" t="s">
        <v>547</v>
      </c>
      <c r="B354" s="2" t="s">
        <v>569</v>
      </c>
      <c r="C354" s="2" t="s">
        <v>40</v>
      </c>
      <c r="D354" s="2" t="s">
        <v>570</v>
      </c>
      <c r="E354" s="2" t="s">
        <v>66</v>
      </c>
      <c r="F354" s="2" t="s">
        <v>547</v>
      </c>
      <c r="G354" s="3">
        <v>44835</v>
      </c>
      <c r="H354" s="2" t="s">
        <v>547</v>
      </c>
      <c r="I354" s="2" t="s">
        <v>19</v>
      </c>
      <c r="J354" s="2" t="s">
        <v>110</v>
      </c>
      <c r="K354" s="4">
        <v>-2420</v>
      </c>
      <c r="L354" s="4">
        <v>0</v>
      </c>
      <c r="M354" s="4">
        <v>-2420</v>
      </c>
      <c r="N354" s="2" t="s">
        <v>590</v>
      </c>
    </row>
    <row r="355" spans="1:14" x14ac:dyDescent="0.25">
      <c r="A355" s="2" t="s">
        <v>547</v>
      </c>
      <c r="B355" s="2" t="s">
        <v>569</v>
      </c>
      <c r="C355" s="2" t="s">
        <v>40</v>
      </c>
      <c r="D355" s="2" t="s">
        <v>570</v>
      </c>
      <c r="E355" s="2" t="s">
        <v>66</v>
      </c>
      <c r="F355" s="2" t="s">
        <v>547</v>
      </c>
      <c r="G355" s="3">
        <v>44866</v>
      </c>
      <c r="H355" s="2" t="s">
        <v>547</v>
      </c>
      <c r="I355" s="2" t="s">
        <v>19</v>
      </c>
      <c r="J355" s="2" t="s">
        <v>110</v>
      </c>
      <c r="K355" s="4">
        <v>-2420</v>
      </c>
      <c r="L355" s="4">
        <v>0</v>
      </c>
      <c r="M355" s="4">
        <v>-2420</v>
      </c>
      <c r="N355" s="2" t="s">
        <v>590</v>
      </c>
    </row>
    <row r="356" spans="1:14" x14ac:dyDescent="0.25">
      <c r="A356" s="2" t="s">
        <v>547</v>
      </c>
      <c r="B356" s="2" t="s">
        <v>569</v>
      </c>
      <c r="C356" s="2" t="s">
        <v>40</v>
      </c>
      <c r="D356" s="2" t="s">
        <v>570</v>
      </c>
      <c r="E356" s="2" t="s">
        <v>66</v>
      </c>
      <c r="F356" s="2" t="s">
        <v>547</v>
      </c>
      <c r="G356" s="3">
        <v>44896</v>
      </c>
      <c r="H356" s="2" t="s">
        <v>547</v>
      </c>
      <c r="I356" s="2" t="s">
        <v>19</v>
      </c>
      <c r="J356" s="2" t="s">
        <v>110</v>
      </c>
      <c r="K356" s="4">
        <v>-3630</v>
      </c>
      <c r="L356" s="4">
        <v>0</v>
      </c>
      <c r="M356" s="4">
        <v>-3630</v>
      </c>
      <c r="N356" s="2" t="s">
        <v>590</v>
      </c>
    </row>
    <row r="357" spans="1:14" x14ac:dyDescent="0.25">
      <c r="A357" s="2" t="s">
        <v>547</v>
      </c>
      <c r="B357" s="2" t="s">
        <v>569</v>
      </c>
      <c r="C357" s="2" t="s">
        <v>40</v>
      </c>
      <c r="D357" s="2" t="s">
        <v>570</v>
      </c>
      <c r="E357" s="2" t="s">
        <v>174</v>
      </c>
      <c r="F357" s="2" t="s">
        <v>547</v>
      </c>
      <c r="G357" s="3">
        <v>44682</v>
      </c>
      <c r="H357" s="2" t="s">
        <v>547</v>
      </c>
      <c r="I357" s="2" t="s">
        <v>19</v>
      </c>
      <c r="J357" s="2" t="s">
        <v>110</v>
      </c>
      <c r="K357" s="4">
        <v>-14520</v>
      </c>
      <c r="L357" s="4">
        <v>0</v>
      </c>
      <c r="M357" s="4">
        <v>-14520</v>
      </c>
      <c r="N357" s="2" t="s">
        <v>609</v>
      </c>
    </row>
    <row r="358" spans="1:14" x14ac:dyDescent="0.25">
      <c r="A358" s="2" t="s">
        <v>547</v>
      </c>
      <c r="B358" s="2" t="s">
        <v>569</v>
      </c>
      <c r="C358" s="2" t="s">
        <v>40</v>
      </c>
      <c r="D358" s="2" t="s">
        <v>570</v>
      </c>
      <c r="E358" s="2" t="s">
        <v>174</v>
      </c>
      <c r="F358" s="2" t="s">
        <v>547</v>
      </c>
      <c r="G358" s="3">
        <v>44896</v>
      </c>
      <c r="H358" s="2" t="s">
        <v>547</v>
      </c>
      <c r="I358" s="2" t="s">
        <v>19</v>
      </c>
      <c r="J358" s="2" t="s">
        <v>110</v>
      </c>
      <c r="K358" s="4">
        <v>-15730</v>
      </c>
      <c r="L358" s="4">
        <v>0</v>
      </c>
      <c r="M358" s="4">
        <v>-15730</v>
      </c>
      <c r="N358" s="2" t="s">
        <v>609</v>
      </c>
    </row>
    <row r="359" spans="1:14" x14ac:dyDescent="0.25">
      <c r="A359" s="2" t="s">
        <v>547</v>
      </c>
      <c r="B359" s="2" t="s">
        <v>569</v>
      </c>
      <c r="C359" s="2" t="s">
        <v>40</v>
      </c>
      <c r="D359" s="2" t="s">
        <v>570</v>
      </c>
      <c r="E359" s="2" t="s">
        <v>42</v>
      </c>
      <c r="F359" s="2" t="s">
        <v>547</v>
      </c>
      <c r="G359" s="3">
        <v>44593</v>
      </c>
      <c r="H359" s="2" t="s">
        <v>547</v>
      </c>
      <c r="I359" s="2" t="s">
        <v>19</v>
      </c>
      <c r="J359" s="2" t="s">
        <v>45</v>
      </c>
      <c r="K359" s="4">
        <v>-2000</v>
      </c>
      <c r="L359" s="4">
        <v>0</v>
      </c>
      <c r="M359" s="4">
        <v>-2000</v>
      </c>
      <c r="N359" s="2" t="s">
        <v>587</v>
      </c>
    </row>
    <row r="360" spans="1:14" x14ac:dyDescent="0.25">
      <c r="A360" s="2" t="s">
        <v>547</v>
      </c>
      <c r="B360" s="2" t="s">
        <v>569</v>
      </c>
      <c r="C360" s="2" t="s">
        <v>40</v>
      </c>
      <c r="D360" s="2" t="s">
        <v>570</v>
      </c>
      <c r="E360" s="2" t="s">
        <v>42</v>
      </c>
      <c r="F360" s="2" t="s">
        <v>547</v>
      </c>
      <c r="G360" s="3">
        <v>44621</v>
      </c>
      <c r="H360" s="2" t="s">
        <v>547</v>
      </c>
      <c r="I360" s="2" t="s">
        <v>19</v>
      </c>
      <c r="J360" s="2" t="s">
        <v>45</v>
      </c>
      <c r="K360" s="4">
        <v>-2000</v>
      </c>
      <c r="L360" s="4">
        <v>0</v>
      </c>
      <c r="M360" s="4">
        <v>-2000</v>
      </c>
      <c r="N360" s="2" t="s">
        <v>587</v>
      </c>
    </row>
    <row r="361" spans="1:14" x14ac:dyDescent="0.25">
      <c r="A361" s="2" t="s">
        <v>547</v>
      </c>
      <c r="B361" s="2" t="s">
        <v>569</v>
      </c>
      <c r="C361" s="2" t="s">
        <v>40</v>
      </c>
      <c r="D361" s="2" t="s">
        <v>570</v>
      </c>
      <c r="E361" s="2" t="s">
        <v>42</v>
      </c>
      <c r="F361" s="2" t="s">
        <v>547</v>
      </c>
      <c r="G361" s="3">
        <v>44652</v>
      </c>
      <c r="H361" s="2" t="s">
        <v>547</v>
      </c>
      <c r="I361" s="2" t="s">
        <v>19</v>
      </c>
      <c r="J361" s="2" t="s">
        <v>45</v>
      </c>
      <c r="K361" s="4">
        <v>-2000</v>
      </c>
      <c r="L361" s="4">
        <v>0</v>
      </c>
      <c r="M361" s="4">
        <v>-2000</v>
      </c>
      <c r="N361" s="2" t="s">
        <v>587</v>
      </c>
    </row>
    <row r="362" spans="1:14" x14ac:dyDescent="0.25">
      <c r="A362" s="2" t="s">
        <v>547</v>
      </c>
      <c r="B362" s="2" t="s">
        <v>569</v>
      </c>
      <c r="C362" s="2" t="s">
        <v>40</v>
      </c>
      <c r="D362" s="2" t="s">
        <v>570</v>
      </c>
      <c r="E362" s="2" t="s">
        <v>42</v>
      </c>
      <c r="F362" s="2" t="s">
        <v>547</v>
      </c>
      <c r="G362" s="3">
        <v>44682</v>
      </c>
      <c r="H362" s="2" t="s">
        <v>547</v>
      </c>
      <c r="I362" s="2" t="s">
        <v>19</v>
      </c>
      <c r="J362" s="2" t="s">
        <v>45</v>
      </c>
      <c r="K362" s="4">
        <v>-2000</v>
      </c>
      <c r="L362" s="4">
        <v>0</v>
      </c>
      <c r="M362" s="4">
        <v>-2000</v>
      </c>
      <c r="N362" s="2" t="s">
        <v>587</v>
      </c>
    </row>
    <row r="363" spans="1:14" x14ac:dyDescent="0.25">
      <c r="A363" s="2" t="s">
        <v>547</v>
      </c>
      <c r="B363" s="2" t="s">
        <v>569</v>
      </c>
      <c r="C363" s="2" t="s">
        <v>40</v>
      </c>
      <c r="D363" s="2" t="s">
        <v>570</v>
      </c>
      <c r="E363" s="2" t="s">
        <v>42</v>
      </c>
      <c r="F363" s="2" t="s">
        <v>547</v>
      </c>
      <c r="G363" s="3">
        <v>44713</v>
      </c>
      <c r="H363" s="2" t="s">
        <v>547</v>
      </c>
      <c r="I363" s="2" t="s">
        <v>19</v>
      </c>
      <c r="J363" s="2" t="s">
        <v>45</v>
      </c>
      <c r="K363" s="4">
        <v>-2000</v>
      </c>
      <c r="L363" s="4">
        <v>0</v>
      </c>
      <c r="M363" s="4">
        <v>-2000</v>
      </c>
      <c r="N363" s="2" t="s">
        <v>587</v>
      </c>
    </row>
    <row r="364" spans="1:14" x14ac:dyDescent="0.25">
      <c r="A364" s="2" t="s">
        <v>547</v>
      </c>
      <c r="B364" s="2" t="s">
        <v>569</v>
      </c>
      <c r="C364" s="2" t="s">
        <v>40</v>
      </c>
      <c r="D364" s="2" t="s">
        <v>570</v>
      </c>
      <c r="E364" s="2" t="s">
        <v>42</v>
      </c>
      <c r="F364" s="2" t="s">
        <v>547</v>
      </c>
      <c r="G364" s="3">
        <v>44743</v>
      </c>
      <c r="H364" s="2" t="s">
        <v>547</v>
      </c>
      <c r="I364" s="2" t="s">
        <v>19</v>
      </c>
      <c r="J364" s="2" t="s">
        <v>45</v>
      </c>
      <c r="K364" s="4">
        <v>-2000</v>
      </c>
      <c r="L364" s="4">
        <v>0</v>
      </c>
      <c r="M364" s="4">
        <v>-2000</v>
      </c>
      <c r="N364" s="2" t="s">
        <v>587</v>
      </c>
    </row>
    <row r="365" spans="1:14" x14ac:dyDescent="0.25">
      <c r="A365" s="2" t="s">
        <v>547</v>
      </c>
      <c r="B365" s="2" t="s">
        <v>569</v>
      </c>
      <c r="C365" s="2" t="s">
        <v>40</v>
      </c>
      <c r="D365" s="2" t="s">
        <v>570</v>
      </c>
      <c r="E365" s="2" t="s">
        <v>42</v>
      </c>
      <c r="F365" s="2" t="s">
        <v>547</v>
      </c>
      <c r="G365" s="3">
        <v>44774</v>
      </c>
      <c r="H365" s="2" t="s">
        <v>547</v>
      </c>
      <c r="I365" s="2" t="s">
        <v>19</v>
      </c>
      <c r="J365" s="2" t="s">
        <v>45</v>
      </c>
      <c r="K365" s="4">
        <v>-2000</v>
      </c>
      <c r="L365" s="4">
        <v>0</v>
      </c>
      <c r="M365" s="4">
        <v>-2000</v>
      </c>
      <c r="N365" s="2" t="s">
        <v>587</v>
      </c>
    </row>
    <row r="366" spans="1:14" x14ac:dyDescent="0.25">
      <c r="A366" s="2" t="s">
        <v>547</v>
      </c>
      <c r="B366" s="2" t="s">
        <v>569</v>
      </c>
      <c r="C366" s="2" t="s">
        <v>40</v>
      </c>
      <c r="D366" s="2" t="s">
        <v>570</v>
      </c>
      <c r="E366" s="2" t="s">
        <v>42</v>
      </c>
      <c r="F366" s="2" t="s">
        <v>547</v>
      </c>
      <c r="G366" s="3">
        <v>44805</v>
      </c>
      <c r="H366" s="2" t="s">
        <v>547</v>
      </c>
      <c r="I366" s="2" t="s">
        <v>19</v>
      </c>
      <c r="J366" s="2" t="s">
        <v>45</v>
      </c>
      <c r="K366" s="4">
        <v>-2000</v>
      </c>
      <c r="L366" s="4">
        <v>0</v>
      </c>
      <c r="M366" s="4">
        <v>-2000</v>
      </c>
      <c r="N366" s="2" t="s">
        <v>587</v>
      </c>
    </row>
    <row r="367" spans="1:14" x14ac:dyDescent="0.25">
      <c r="A367" s="2" t="s">
        <v>547</v>
      </c>
      <c r="B367" s="2" t="s">
        <v>569</v>
      </c>
      <c r="C367" s="2" t="s">
        <v>40</v>
      </c>
      <c r="D367" s="2" t="s">
        <v>570</v>
      </c>
      <c r="E367" s="2" t="s">
        <v>42</v>
      </c>
      <c r="F367" s="2" t="s">
        <v>547</v>
      </c>
      <c r="G367" s="3">
        <v>44835</v>
      </c>
      <c r="H367" s="2" t="s">
        <v>547</v>
      </c>
      <c r="I367" s="2" t="s">
        <v>19</v>
      </c>
      <c r="J367" s="2" t="s">
        <v>45</v>
      </c>
      <c r="K367" s="4">
        <v>-2000</v>
      </c>
      <c r="L367" s="4">
        <v>0</v>
      </c>
      <c r="M367" s="4">
        <v>-2000</v>
      </c>
      <c r="N367" s="2" t="s">
        <v>587</v>
      </c>
    </row>
    <row r="368" spans="1:14" x14ac:dyDescent="0.25">
      <c r="A368" s="2" t="s">
        <v>547</v>
      </c>
      <c r="B368" s="2" t="s">
        <v>569</v>
      </c>
      <c r="C368" s="2" t="s">
        <v>40</v>
      </c>
      <c r="D368" s="2" t="s">
        <v>570</v>
      </c>
      <c r="E368" s="2" t="s">
        <v>42</v>
      </c>
      <c r="F368" s="2" t="s">
        <v>547</v>
      </c>
      <c r="G368" s="3">
        <v>44866</v>
      </c>
      <c r="H368" s="2" t="s">
        <v>547</v>
      </c>
      <c r="I368" s="2" t="s">
        <v>19</v>
      </c>
      <c r="J368" s="2" t="s">
        <v>45</v>
      </c>
      <c r="K368" s="4">
        <v>-2000</v>
      </c>
      <c r="L368" s="4">
        <v>0</v>
      </c>
      <c r="M368" s="4">
        <v>-2000</v>
      </c>
      <c r="N368" s="2" t="s">
        <v>587</v>
      </c>
    </row>
    <row r="369" spans="1:14" x14ac:dyDescent="0.25">
      <c r="A369" s="2" t="s">
        <v>547</v>
      </c>
      <c r="B369" s="2" t="s">
        <v>569</v>
      </c>
      <c r="C369" s="2" t="s">
        <v>40</v>
      </c>
      <c r="D369" s="2" t="s">
        <v>570</v>
      </c>
      <c r="E369" s="2" t="s">
        <v>288</v>
      </c>
      <c r="F369" s="2" t="s">
        <v>547</v>
      </c>
      <c r="G369" s="3">
        <v>44805</v>
      </c>
      <c r="H369" s="2" t="s">
        <v>547</v>
      </c>
      <c r="I369" s="2" t="s">
        <v>19</v>
      </c>
      <c r="J369" s="2" t="s">
        <v>45</v>
      </c>
      <c r="K369" s="4">
        <v>-96800</v>
      </c>
      <c r="L369" s="4">
        <v>0</v>
      </c>
      <c r="M369" s="4">
        <v>0</v>
      </c>
      <c r="N369" s="2" t="s">
        <v>633</v>
      </c>
    </row>
    <row r="370" spans="1:14" x14ac:dyDescent="0.25">
      <c r="A370" s="2" t="s">
        <v>547</v>
      </c>
      <c r="B370" s="2" t="s">
        <v>575</v>
      </c>
      <c r="C370" s="2" t="s">
        <v>14</v>
      </c>
      <c r="D370" s="2" t="s">
        <v>15</v>
      </c>
      <c r="E370" s="2" t="s">
        <v>576</v>
      </c>
      <c r="F370" s="2" t="s">
        <v>547</v>
      </c>
      <c r="G370" s="3">
        <v>44713</v>
      </c>
      <c r="H370" s="2" t="s">
        <v>547</v>
      </c>
      <c r="I370" s="2" t="s">
        <v>19</v>
      </c>
      <c r="J370" s="2" t="s">
        <v>20</v>
      </c>
      <c r="K370" s="4">
        <v>-54450</v>
      </c>
      <c r="L370" s="4">
        <v>0</v>
      </c>
      <c r="M370" s="4">
        <v>-54450</v>
      </c>
      <c r="N370" s="2" t="s">
        <v>677</v>
      </c>
    </row>
    <row r="371" spans="1:14" x14ac:dyDescent="0.25">
      <c r="A371" s="2" t="s">
        <v>547</v>
      </c>
      <c r="B371" s="2" t="s">
        <v>575</v>
      </c>
      <c r="C371" s="2" t="s">
        <v>14</v>
      </c>
      <c r="D371" s="2" t="s">
        <v>15</v>
      </c>
      <c r="E371" s="2" t="s">
        <v>577</v>
      </c>
      <c r="F371" s="2" t="s">
        <v>547</v>
      </c>
      <c r="G371" s="3">
        <v>44713</v>
      </c>
      <c r="H371" s="2" t="s">
        <v>547</v>
      </c>
      <c r="I371" s="2" t="s">
        <v>19</v>
      </c>
      <c r="J371" s="2" t="s">
        <v>20</v>
      </c>
      <c r="K371" s="4">
        <v>-48400</v>
      </c>
      <c r="L371" s="4">
        <v>0</v>
      </c>
      <c r="M371" s="4">
        <v>-48400</v>
      </c>
      <c r="N371" s="2" t="s">
        <v>678</v>
      </c>
    </row>
    <row r="372" spans="1:14" x14ac:dyDescent="0.25">
      <c r="A372" s="2" t="s">
        <v>547</v>
      </c>
      <c r="B372" s="2" t="s">
        <v>575</v>
      </c>
      <c r="C372" s="2" t="s">
        <v>14</v>
      </c>
      <c r="D372" s="2" t="s">
        <v>15</v>
      </c>
      <c r="E372" s="2" t="s">
        <v>578</v>
      </c>
      <c r="F372" s="2" t="s">
        <v>547</v>
      </c>
      <c r="G372" s="3">
        <v>44652</v>
      </c>
      <c r="H372" s="2" t="s">
        <v>547</v>
      </c>
      <c r="I372" s="2" t="s">
        <v>19</v>
      </c>
      <c r="J372" s="2" t="s">
        <v>20</v>
      </c>
      <c r="K372" s="4">
        <v>-42350</v>
      </c>
      <c r="L372" s="4">
        <v>0</v>
      </c>
      <c r="M372" s="4">
        <v>-42350</v>
      </c>
      <c r="N372" s="2" t="s">
        <v>679</v>
      </c>
    </row>
    <row r="373" spans="1:14" x14ac:dyDescent="0.25">
      <c r="A373" s="2" t="s">
        <v>547</v>
      </c>
      <c r="B373" s="2" t="s">
        <v>575</v>
      </c>
      <c r="C373" s="2" t="s">
        <v>14</v>
      </c>
      <c r="D373" s="2" t="s">
        <v>15</v>
      </c>
      <c r="E373" s="2" t="s">
        <v>217</v>
      </c>
      <c r="F373" s="2" t="s">
        <v>547</v>
      </c>
      <c r="G373" s="3">
        <v>44621</v>
      </c>
      <c r="H373" s="2" t="s">
        <v>547</v>
      </c>
      <c r="I373" s="2" t="s">
        <v>19</v>
      </c>
      <c r="J373" s="2" t="s">
        <v>20</v>
      </c>
      <c r="K373" s="4">
        <v>-8470</v>
      </c>
      <c r="L373" s="4">
        <v>0</v>
      </c>
      <c r="M373" s="4">
        <v>-8470</v>
      </c>
      <c r="N373" s="2" t="s">
        <v>616</v>
      </c>
    </row>
    <row r="374" spans="1:14" x14ac:dyDescent="0.25">
      <c r="A374" s="2" t="s">
        <v>547</v>
      </c>
      <c r="B374" s="2" t="s">
        <v>575</v>
      </c>
      <c r="C374" s="2" t="s">
        <v>14</v>
      </c>
      <c r="D374" s="2" t="s">
        <v>15</v>
      </c>
      <c r="E374" s="2" t="s">
        <v>217</v>
      </c>
      <c r="F374" s="2" t="s">
        <v>547</v>
      </c>
      <c r="G374" s="3">
        <v>44835</v>
      </c>
      <c r="H374" s="2" t="s">
        <v>547</v>
      </c>
      <c r="I374" s="2" t="s">
        <v>19</v>
      </c>
      <c r="J374" s="2" t="s">
        <v>20</v>
      </c>
      <c r="K374" s="4">
        <v>-8470</v>
      </c>
      <c r="L374" s="4">
        <v>0</v>
      </c>
      <c r="M374" s="4">
        <v>-8470</v>
      </c>
      <c r="N374" s="2" t="s">
        <v>616</v>
      </c>
    </row>
    <row r="375" spans="1:14" x14ac:dyDescent="0.25">
      <c r="A375" s="2" t="s">
        <v>547</v>
      </c>
      <c r="B375" s="2" t="s">
        <v>575</v>
      </c>
      <c r="C375" s="2" t="s">
        <v>14</v>
      </c>
      <c r="D375" s="2" t="s">
        <v>15</v>
      </c>
      <c r="E375" s="2" t="s">
        <v>118</v>
      </c>
      <c r="F375" s="2" t="s">
        <v>547</v>
      </c>
      <c r="G375" s="3">
        <v>44652</v>
      </c>
      <c r="H375" s="2" t="s">
        <v>547</v>
      </c>
      <c r="I375" s="2" t="s">
        <v>19</v>
      </c>
      <c r="J375" s="2" t="s">
        <v>20</v>
      </c>
      <c r="K375" s="4">
        <v>-8470</v>
      </c>
      <c r="L375" s="4">
        <v>0</v>
      </c>
      <c r="M375" s="4">
        <v>-8470</v>
      </c>
      <c r="N375" s="2" t="s">
        <v>600</v>
      </c>
    </row>
    <row r="376" spans="1:14" x14ac:dyDescent="0.25">
      <c r="A376" s="2" t="s">
        <v>547</v>
      </c>
      <c r="B376" s="2" t="s">
        <v>575</v>
      </c>
      <c r="C376" s="2" t="s">
        <v>14</v>
      </c>
      <c r="D376" s="2" t="s">
        <v>15</v>
      </c>
      <c r="E376" s="2" t="s">
        <v>118</v>
      </c>
      <c r="F376" s="2" t="s">
        <v>547</v>
      </c>
      <c r="G376" s="3">
        <v>44805</v>
      </c>
      <c r="H376" s="2" t="s">
        <v>547</v>
      </c>
      <c r="I376" s="2" t="s">
        <v>19</v>
      </c>
      <c r="J376" s="2" t="s">
        <v>20</v>
      </c>
      <c r="K376" s="4">
        <v>-8470</v>
      </c>
      <c r="L376" s="4">
        <v>0</v>
      </c>
      <c r="M376" s="4">
        <v>-8470</v>
      </c>
      <c r="N376" s="2" t="s">
        <v>600</v>
      </c>
    </row>
    <row r="377" spans="1:14" x14ac:dyDescent="0.25">
      <c r="A377" s="2" t="s">
        <v>547</v>
      </c>
      <c r="B377" s="2" t="s">
        <v>575</v>
      </c>
      <c r="C377" s="2" t="s">
        <v>14</v>
      </c>
      <c r="D377" s="2" t="s">
        <v>15</v>
      </c>
      <c r="E377" s="2" t="s">
        <v>99</v>
      </c>
      <c r="F377" s="2" t="s">
        <v>547</v>
      </c>
      <c r="G377" s="3">
        <v>44621</v>
      </c>
      <c r="H377" s="2" t="s">
        <v>547</v>
      </c>
      <c r="I377" s="2" t="s">
        <v>19</v>
      </c>
      <c r="J377" s="2" t="s">
        <v>20</v>
      </c>
      <c r="K377" s="4">
        <v>-15326</v>
      </c>
      <c r="L377" s="4">
        <v>0</v>
      </c>
      <c r="M377" s="4">
        <v>-15326</v>
      </c>
      <c r="N377" s="2" t="s">
        <v>596</v>
      </c>
    </row>
    <row r="378" spans="1:14" x14ac:dyDescent="0.25">
      <c r="A378" s="2" t="s">
        <v>547</v>
      </c>
      <c r="B378" s="2" t="s">
        <v>575</v>
      </c>
      <c r="C378" s="2" t="s">
        <v>14</v>
      </c>
      <c r="D378" s="2" t="s">
        <v>15</v>
      </c>
      <c r="E378" s="2" t="s">
        <v>99</v>
      </c>
      <c r="F378" s="2" t="s">
        <v>547</v>
      </c>
      <c r="G378" s="3">
        <v>44866</v>
      </c>
      <c r="H378" s="2" t="s">
        <v>547</v>
      </c>
      <c r="I378" s="2" t="s">
        <v>19</v>
      </c>
      <c r="J378" s="2" t="s">
        <v>20</v>
      </c>
      <c r="K378" s="4">
        <v>-15327</v>
      </c>
      <c r="L378" s="4">
        <v>0</v>
      </c>
      <c r="M378" s="4">
        <v>-15327</v>
      </c>
      <c r="N378" s="2" t="s">
        <v>596</v>
      </c>
    </row>
    <row r="379" spans="1:14" x14ac:dyDescent="0.25">
      <c r="A379" s="2" t="s">
        <v>547</v>
      </c>
      <c r="B379" s="2" t="s">
        <v>575</v>
      </c>
      <c r="C379" s="2" t="s">
        <v>14</v>
      </c>
      <c r="D379" s="2" t="s">
        <v>15</v>
      </c>
      <c r="E379" s="2" t="s">
        <v>214</v>
      </c>
      <c r="F379" s="2" t="s">
        <v>547</v>
      </c>
      <c r="G379" s="3">
        <v>44562</v>
      </c>
      <c r="H379" s="2" t="s">
        <v>547</v>
      </c>
      <c r="I379" s="2" t="s">
        <v>19</v>
      </c>
      <c r="J379" s="2" t="s">
        <v>20</v>
      </c>
      <c r="K379" s="4">
        <v>-12100</v>
      </c>
      <c r="L379" s="4">
        <v>0</v>
      </c>
      <c r="M379" s="4">
        <v>-12100</v>
      </c>
      <c r="N379" s="2" t="s">
        <v>615</v>
      </c>
    </row>
    <row r="380" spans="1:14" x14ac:dyDescent="0.25">
      <c r="A380" s="2" t="s">
        <v>547</v>
      </c>
      <c r="B380" s="2" t="s">
        <v>575</v>
      </c>
      <c r="C380" s="2" t="s">
        <v>14</v>
      </c>
      <c r="D380" s="2" t="s">
        <v>15</v>
      </c>
      <c r="E380" s="2" t="s">
        <v>88</v>
      </c>
      <c r="F380" s="2" t="s">
        <v>547</v>
      </c>
      <c r="G380" s="3">
        <v>44593</v>
      </c>
      <c r="H380" s="2" t="s">
        <v>547</v>
      </c>
      <c r="I380" s="2" t="s">
        <v>19</v>
      </c>
      <c r="J380" s="2" t="s">
        <v>20</v>
      </c>
      <c r="K380" s="4">
        <v>-7568.55</v>
      </c>
      <c r="L380" s="4">
        <v>0</v>
      </c>
      <c r="M380" s="4">
        <v>-7568.55</v>
      </c>
      <c r="N380" s="2" t="s">
        <v>592</v>
      </c>
    </row>
    <row r="381" spans="1:14" x14ac:dyDescent="0.25">
      <c r="A381" s="2" t="s">
        <v>547</v>
      </c>
      <c r="B381" s="2" t="s">
        <v>575</v>
      </c>
      <c r="C381" s="2" t="s">
        <v>14</v>
      </c>
      <c r="D381" s="2" t="s">
        <v>15</v>
      </c>
      <c r="E381" s="2" t="s">
        <v>240</v>
      </c>
      <c r="F381" s="2" t="s">
        <v>547</v>
      </c>
      <c r="G381" s="3">
        <v>44743</v>
      </c>
      <c r="H381" s="2" t="s">
        <v>547</v>
      </c>
      <c r="I381" s="2" t="s">
        <v>19</v>
      </c>
      <c r="J381" s="2" t="s">
        <v>20</v>
      </c>
      <c r="K381" s="4">
        <v>-5082</v>
      </c>
      <c r="L381" s="4">
        <v>0</v>
      </c>
      <c r="M381" s="4">
        <v>-5082</v>
      </c>
      <c r="N381" s="2" t="s">
        <v>623</v>
      </c>
    </row>
    <row r="382" spans="1:14" x14ac:dyDescent="0.25">
      <c r="A382" s="2" t="s">
        <v>547</v>
      </c>
      <c r="B382" s="2" t="s">
        <v>575</v>
      </c>
      <c r="C382" s="2" t="s">
        <v>14</v>
      </c>
      <c r="D382" s="2" t="s">
        <v>15</v>
      </c>
      <c r="E382" s="2" t="s">
        <v>100</v>
      </c>
      <c r="F382" s="2" t="s">
        <v>547</v>
      </c>
      <c r="G382" s="3">
        <v>44713</v>
      </c>
      <c r="H382" s="2" t="s">
        <v>547</v>
      </c>
      <c r="I382" s="2" t="s">
        <v>19</v>
      </c>
      <c r="J382" s="2" t="s">
        <v>20</v>
      </c>
      <c r="K382" s="4">
        <v>-4356</v>
      </c>
      <c r="L382" s="4">
        <v>0</v>
      </c>
      <c r="M382" s="4">
        <v>-4356</v>
      </c>
      <c r="N382" s="2" t="s">
        <v>597</v>
      </c>
    </row>
    <row r="383" spans="1:14" x14ac:dyDescent="0.25">
      <c r="A383" s="2" t="s">
        <v>547</v>
      </c>
      <c r="B383" s="2" t="s">
        <v>575</v>
      </c>
      <c r="C383" s="2" t="s">
        <v>14</v>
      </c>
      <c r="D383" s="2" t="s">
        <v>15</v>
      </c>
      <c r="E383" s="2" t="s">
        <v>283</v>
      </c>
      <c r="F383" s="2" t="s">
        <v>547</v>
      </c>
      <c r="G383" s="3">
        <v>44652</v>
      </c>
      <c r="H383" s="2" t="s">
        <v>547</v>
      </c>
      <c r="I383" s="2" t="s">
        <v>19</v>
      </c>
      <c r="J383" s="2" t="s">
        <v>20</v>
      </c>
      <c r="K383" s="4">
        <v>-4235</v>
      </c>
      <c r="L383" s="4">
        <v>0</v>
      </c>
      <c r="M383" s="4">
        <v>-4235</v>
      </c>
      <c r="N383" s="2" t="s">
        <v>632</v>
      </c>
    </row>
    <row r="384" spans="1:14" x14ac:dyDescent="0.25">
      <c r="A384" s="2" t="s">
        <v>547</v>
      </c>
      <c r="B384" s="2" t="s">
        <v>575</v>
      </c>
      <c r="C384" s="2" t="s">
        <v>14</v>
      </c>
      <c r="D384" s="2" t="s">
        <v>15</v>
      </c>
      <c r="E384" s="2" t="s">
        <v>91</v>
      </c>
      <c r="F384" s="2" t="s">
        <v>547</v>
      </c>
      <c r="G384" s="3">
        <v>44652</v>
      </c>
      <c r="H384" s="2" t="s">
        <v>547</v>
      </c>
      <c r="I384" s="2" t="s">
        <v>19</v>
      </c>
      <c r="J384" s="2" t="s">
        <v>20</v>
      </c>
      <c r="K384" s="4">
        <v>-3630</v>
      </c>
      <c r="L384" s="4">
        <v>0</v>
      </c>
      <c r="M384" s="4">
        <v>-3630</v>
      </c>
      <c r="N384" s="2" t="s">
        <v>593</v>
      </c>
    </row>
    <row r="385" spans="1:14" x14ac:dyDescent="0.25">
      <c r="A385" s="2" t="s">
        <v>547</v>
      </c>
      <c r="B385" s="2" t="s">
        <v>575</v>
      </c>
      <c r="C385" s="2" t="s">
        <v>14</v>
      </c>
      <c r="D385" s="2" t="s">
        <v>15</v>
      </c>
      <c r="E385" s="2" t="s">
        <v>249</v>
      </c>
      <c r="F385" s="2" t="s">
        <v>547</v>
      </c>
      <c r="G385" s="3">
        <v>44621</v>
      </c>
      <c r="H385" s="2" t="s">
        <v>547</v>
      </c>
      <c r="I385" s="2" t="s">
        <v>19</v>
      </c>
      <c r="J385" s="2" t="s">
        <v>20</v>
      </c>
      <c r="K385" s="4">
        <v>-2904</v>
      </c>
      <c r="L385" s="4">
        <v>0</v>
      </c>
      <c r="M385" s="4">
        <v>-2904</v>
      </c>
      <c r="N385" s="2" t="s">
        <v>625</v>
      </c>
    </row>
    <row r="386" spans="1:14" x14ac:dyDescent="0.25">
      <c r="A386" s="2" t="s">
        <v>547</v>
      </c>
      <c r="B386" s="2" t="s">
        <v>575</v>
      </c>
      <c r="C386" s="2" t="s">
        <v>14</v>
      </c>
      <c r="D386" s="2" t="s">
        <v>15</v>
      </c>
      <c r="E386" s="2" t="s">
        <v>94</v>
      </c>
      <c r="F386" s="2" t="s">
        <v>547</v>
      </c>
      <c r="G386" s="3">
        <v>44621</v>
      </c>
      <c r="H386" s="2" t="s">
        <v>547</v>
      </c>
      <c r="I386" s="2" t="s">
        <v>19</v>
      </c>
      <c r="J386" s="2" t="s">
        <v>20</v>
      </c>
      <c r="K386" s="4">
        <v>-2420</v>
      </c>
      <c r="L386" s="4">
        <v>0</v>
      </c>
      <c r="M386" s="4">
        <v>-2420</v>
      </c>
      <c r="N386" s="2" t="s">
        <v>594</v>
      </c>
    </row>
    <row r="387" spans="1:14" x14ac:dyDescent="0.25">
      <c r="A387" s="2" t="s">
        <v>547</v>
      </c>
      <c r="B387" s="2" t="s">
        <v>575</v>
      </c>
      <c r="C387" s="2" t="s">
        <v>14</v>
      </c>
      <c r="D387" s="2" t="s">
        <v>15</v>
      </c>
      <c r="E387" s="2" t="s">
        <v>252</v>
      </c>
      <c r="F387" s="2" t="s">
        <v>547</v>
      </c>
      <c r="G387" s="3">
        <v>44743</v>
      </c>
      <c r="H387" s="2" t="s">
        <v>547</v>
      </c>
      <c r="I387" s="2" t="s">
        <v>19</v>
      </c>
      <c r="J387" s="2" t="s">
        <v>20</v>
      </c>
      <c r="K387" s="4">
        <v>-1815</v>
      </c>
      <c r="L387" s="4">
        <v>0</v>
      </c>
      <c r="M387" s="4">
        <v>-1815</v>
      </c>
      <c r="N387" s="2" t="s">
        <v>626</v>
      </c>
    </row>
    <row r="388" spans="1:14" x14ac:dyDescent="0.25">
      <c r="A388" s="2" t="s">
        <v>547</v>
      </c>
      <c r="B388" s="2" t="s">
        <v>575</v>
      </c>
      <c r="C388" s="2" t="s">
        <v>14</v>
      </c>
      <c r="D388" s="2" t="s">
        <v>15</v>
      </c>
      <c r="E388" s="2" t="s">
        <v>253</v>
      </c>
      <c r="F388" s="2" t="s">
        <v>547</v>
      </c>
      <c r="G388" s="3">
        <v>44593</v>
      </c>
      <c r="H388" s="2" t="s">
        <v>547</v>
      </c>
      <c r="I388" s="2" t="s">
        <v>19</v>
      </c>
      <c r="J388" s="2" t="s">
        <v>20</v>
      </c>
      <c r="K388" s="4">
        <v>-314.60000000000002</v>
      </c>
      <c r="L388" s="4">
        <v>0</v>
      </c>
      <c r="M388" s="4">
        <v>-314.60000000000002</v>
      </c>
      <c r="N388" s="2" t="s">
        <v>627</v>
      </c>
    </row>
    <row r="389" spans="1:14" x14ac:dyDescent="0.25">
      <c r="A389" s="2" t="s">
        <v>547</v>
      </c>
      <c r="B389" s="2" t="s">
        <v>575</v>
      </c>
      <c r="C389" s="2" t="s">
        <v>14</v>
      </c>
      <c r="D389" s="2" t="s">
        <v>15</v>
      </c>
      <c r="E389" s="2" t="s">
        <v>253</v>
      </c>
      <c r="F389" s="2" t="s">
        <v>547</v>
      </c>
      <c r="G389" s="3">
        <v>44682</v>
      </c>
      <c r="H389" s="2" t="s">
        <v>547</v>
      </c>
      <c r="I389" s="2" t="s">
        <v>19</v>
      </c>
      <c r="J389" s="2" t="s">
        <v>20</v>
      </c>
      <c r="K389" s="4">
        <v>-314.60000000000002</v>
      </c>
      <c r="L389" s="4">
        <v>0</v>
      </c>
      <c r="M389" s="4">
        <v>-314.60000000000002</v>
      </c>
      <c r="N389" s="2" t="s">
        <v>627</v>
      </c>
    </row>
    <row r="390" spans="1:14" x14ac:dyDescent="0.25">
      <c r="A390" s="2" t="s">
        <v>547</v>
      </c>
      <c r="B390" s="2" t="s">
        <v>575</v>
      </c>
      <c r="C390" s="2" t="s">
        <v>14</v>
      </c>
      <c r="D390" s="2" t="s">
        <v>15</v>
      </c>
      <c r="E390" s="2" t="s">
        <v>253</v>
      </c>
      <c r="F390" s="2" t="s">
        <v>547</v>
      </c>
      <c r="G390" s="3">
        <v>44805</v>
      </c>
      <c r="H390" s="2" t="s">
        <v>547</v>
      </c>
      <c r="I390" s="2" t="s">
        <v>19</v>
      </c>
      <c r="J390" s="2" t="s">
        <v>20</v>
      </c>
      <c r="K390" s="4">
        <v>-314.60000000000002</v>
      </c>
      <c r="L390" s="4">
        <v>0</v>
      </c>
      <c r="M390" s="4">
        <v>-314.60000000000002</v>
      </c>
      <c r="N390" s="2" t="s">
        <v>627</v>
      </c>
    </row>
    <row r="391" spans="1:14" x14ac:dyDescent="0.25">
      <c r="A391" s="5"/>
      <c r="B391" s="5"/>
      <c r="C391" s="6"/>
      <c r="D391" s="6"/>
      <c r="E391" s="6"/>
      <c r="F391" s="6"/>
      <c r="G391" s="7"/>
      <c r="H391" s="6"/>
      <c r="I391" s="6"/>
      <c r="J391" s="5"/>
      <c r="K391" s="8">
        <v>-1809203.5700000003</v>
      </c>
      <c r="L391" s="8">
        <v>-910870.18</v>
      </c>
      <c r="M391" s="8">
        <f>SUM(M2:M390)</f>
        <v>-1339997.2500000002</v>
      </c>
      <c r="N391" s="6"/>
    </row>
    <row r="392" spans="1:14" x14ac:dyDescent="0.25">
      <c r="A392" s="2"/>
      <c r="B392" s="2"/>
      <c r="C392" s="2"/>
      <c r="D392" s="2"/>
      <c r="E392" s="2"/>
      <c r="F392" s="2"/>
      <c r="G392" s="3"/>
      <c r="H392" s="2"/>
      <c r="I392" s="2"/>
      <c r="J392" s="2"/>
      <c r="K392" s="4"/>
      <c r="L392" s="4"/>
      <c r="M392" s="4"/>
    </row>
    <row r="393" spans="1:14" x14ac:dyDescent="0.25">
      <c r="A393" s="2"/>
      <c r="B393" s="2"/>
      <c r="C393" s="2"/>
      <c r="D393" s="2"/>
      <c r="E393" s="2"/>
      <c r="F393" s="2"/>
      <c r="G393" s="3"/>
      <c r="H393" s="2"/>
      <c r="I393" s="2"/>
      <c r="J393" s="2"/>
      <c r="K393" s="4"/>
      <c r="L393" s="4"/>
      <c r="M393" s="4"/>
    </row>
    <row r="394" spans="1:14" x14ac:dyDescent="0.25">
      <c r="A394" s="2"/>
      <c r="B394" s="2"/>
      <c r="C394" s="2"/>
      <c r="D394" s="2"/>
      <c r="E394" s="2"/>
      <c r="F394" s="2"/>
      <c r="G394" s="3"/>
      <c r="H394" s="2"/>
      <c r="I394" s="2"/>
      <c r="J394" s="2"/>
      <c r="K394" s="4"/>
      <c r="L394" s="4"/>
      <c r="M394" s="4"/>
    </row>
    <row r="395" spans="1:14" x14ac:dyDescent="0.25">
      <c r="A395" s="2"/>
      <c r="B395" s="2"/>
      <c r="C395" s="2"/>
      <c r="D395" s="2"/>
      <c r="E395" s="2"/>
      <c r="F395" s="2"/>
      <c r="G395" s="3"/>
      <c r="H395" s="2"/>
      <c r="I395" s="2"/>
      <c r="J395" s="2"/>
      <c r="K395" s="4"/>
      <c r="L395" s="4"/>
      <c r="M395" s="4"/>
    </row>
    <row r="396" spans="1:14" x14ac:dyDescent="0.25">
      <c r="A396" s="2"/>
      <c r="B396" s="2"/>
      <c r="C396" s="2"/>
      <c r="D396" s="2"/>
      <c r="E396" s="2"/>
      <c r="F396" s="2"/>
      <c r="G396" s="3"/>
      <c r="H396" s="2"/>
      <c r="I396" s="2"/>
      <c r="J396" s="2"/>
      <c r="K396" s="4"/>
      <c r="L396" s="4"/>
      <c r="M396" s="4"/>
    </row>
    <row r="397" spans="1:14" x14ac:dyDescent="0.25">
      <c r="A397" s="2"/>
      <c r="B397" s="2"/>
      <c r="C397" s="2"/>
      <c r="D397" s="2"/>
      <c r="E397" s="2"/>
      <c r="F397" s="2"/>
      <c r="G397" s="3"/>
      <c r="H397" s="2"/>
      <c r="I397" s="2"/>
      <c r="J397" s="2"/>
      <c r="K397" s="4"/>
      <c r="L397" s="4"/>
      <c r="M397" s="4"/>
    </row>
    <row r="398" spans="1:14" x14ac:dyDescent="0.25">
      <c r="A398" s="2"/>
      <c r="B398" s="2"/>
      <c r="C398" s="2"/>
      <c r="D398" s="2"/>
      <c r="E398" s="2"/>
      <c r="F398" s="2"/>
      <c r="G398" s="3"/>
      <c r="H398" s="2"/>
      <c r="I398" s="2"/>
      <c r="J398" s="2"/>
      <c r="K398" s="4"/>
      <c r="L398" s="4"/>
      <c r="M398" s="4"/>
    </row>
    <row r="399" spans="1:14" x14ac:dyDescent="0.25">
      <c r="A399" s="2"/>
      <c r="B399" s="2"/>
      <c r="C399" s="2"/>
      <c r="D399" s="2"/>
      <c r="E399" s="2"/>
      <c r="F399" s="2"/>
      <c r="G399" s="3"/>
      <c r="H399" s="2"/>
      <c r="I399" s="2"/>
      <c r="J399" s="2"/>
      <c r="K399" s="4"/>
      <c r="L399" s="4"/>
      <c r="M399" s="4"/>
    </row>
    <row r="400" spans="1:14" x14ac:dyDescent="0.25">
      <c r="A400" s="2"/>
      <c r="B400" s="2"/>
      <c r="C400" s="2"/>
      <c r="D400" s="2"/>
      <c r="E400" s="2"/>
      <c r="F400" s="2"/>
      <c r="G400" s="3"/>
      <c r="H400" s="2"/>
      <c r="I400" s="2"/>
      <c r="J400" s="2"/>
      <c r="K400" s="4"/>
      <c r="L400" s="4"/>
      <c r="M400" s="4"/>
    </row>
    <row r="401" spans="1:13" x14ac:dyDescent="0.25">
      <c r="A401" s="2"/>
      <c r="B401" s="2"/>
      <c r="C401" s="2"/>
      <c r="D401" s="2"/>
      <c r="E401" s="2"/>
      <c r="F401" s="2"/>
      <c r="G401" s="3"/>
      <c r="H401" s="2"/>
      <c r="I401" s="2"/>
      <c r="J401" s="2"/>
      <c r="K401" s="4"/>
      <c r="L401" s="4"/>
      <c r="M401" s="4"/>
    </row>
    <row r="402" spans="1:13" x14ac:dyDescent="0.25">
      <c r="A402" s="2"/>
      <c r="B402" s="2"/>
      <c r="C402" s="2"/>
      <c r="D402" s="2"/>
      <c r="E402" s="2"/>
      <c r="F402" s="2"/>
      <c r="G402" s="3"/>
      <c r="H402" s="2"/>
      <c r="I402" s="2"/>
      <c r="J402" s="2"/>
      <c r="K402" s="4"/>
      <c r="L402" s="4"/>
      <c r="M402" s="4"/>
    </row>
    <row r="403" spans="1:13" x14ac:dyDescent="0.25">
      <c r="A403" s="2"/>
      <c r="B403" s="2"/>
      <c r="C403" s="2"/>
      <c r="D403" s="2"/>
      <c r="E403" s="2"/>
      <c r="F403" s="2"/>
      <c r="G403" s="3"/>
      <c r="H403" s="2"/>
      <c r="I403" s="2"/>
      <c r="J403" s="2"/>
      <c r="K403" s="4"/>
      <c r="L403" s="4"/>
      <c r="M403" s="4"/>
    </row>
  </sheetData>
  <autoFilter ref="A1:L391" xr:uid="{00000000-0009-0000-0000-000001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8759D-6E13-4299-91FD-91B536024CA3}">
  <sheetPr filterMode="1"/>
  <dimension ref="A4:L121"/>
  <sheetViews>
    <sheetView tabSelected="1" workbookViewId="0">
      <pane xSplit="1" ySplit="4" topLeftCell="B105" activePane="bottomRight" state="frozen"/>
      <selection pane="topRight" activeCell="B1" sqref="B1"/>
      <selection pane="bottomLeft" activeCell="A5" sqref="A5"/>
      <selection pane="bottomRight" activeCell="L118" sqref="L118:L120"/>
    </sheetView>
  </sheetViews>
  <sheetFormatPr defaultRowHeight="13.2" outlineLevelCol="1" x14ac:dyDescent="0.25"/>
  <cols>
    <col min="1" max="1" width="67.5546875" customWidth="1"/>
    <col min="2" max="2" width="18.77734375" customWidth="1"/>
    <col min="3" max="3" width="12.77734375" customWidth="1" outlineLevel="1"/>
    <col min="4" max="4" width="13.5546875" customWidth="1" outlineLevel="1"/>
    <col min="5" max="5" width="11.21875" bestFit="1" customWidth="1"/>
    <col min="6" max="6" width="13.5546875" customWidth="1"/>
    <col min="7" max="7" width="12.77734375" customWidth="1"/>
    <col min="8" max="8" width="11.21875" style="18" bestFit="1" customWidth="1"/>
    <col min="9" max="9" width="10.44140625" customWidth="1"/>
    <col min="12" max="12" width="11.21875" bestFit="1" customWidth="1"/>
  </cols>
  <sheetData>
    <row r="4" spans="1:9" ht="52.8" x14ac:dyDescent="0.25">
      <c r="A4" s="15" t="s">
        <v>4</v>
      </c>
      <c r="B4" s="15" t="s">
        <v>2</v>
      </c>
      <c r="C4" s="15" t="s">
        <v>681</v>
      </c>
      <c r="D4" s="15" t="s">
        <v>684</v>
      </c>
      <c r="E4" s="15" t="s">
        <v>682</v>
      </c>
      <c r="F4" s="14" t="s">
        <v>685</v>
      </c>
      <c r="G4" s="17" t="s">
        <v>687</v>
      </c>
      <c r="H4" s="17" t="s">
        <v>686</v>
      </c>
      <c r="I4" s="16" t="s">
        <v>697</v>
      </c>
    </row>
    <row r="5" spans="1:9" hidden="1" x14ac:dyDescent="0.25">
      <c r="A5" t="s">
        <v>35</v>
      </c>
      <c r="B5" t="s">
        <v>27</v>
      </c>
      <c r="C5" s="18">
        <v>0</v>
      </c>
      <c r="D5" s="18">
        <v>0</v>
      </c>
      <c r="E5" s="18">
        <v>-763.98999999999978</v>
      </c>
      <c r="F5" s="18"/>
      <c r="G5" s="18">
        <f>C5-($E5+$F5)</f>
        <v>763.98999999999978</v>
      </c>
      <c r="H5" s="18">
        <f>D5-($E5+$F5)</f>
        <v>763.98999999999978</v>
      </c>
      <c r="I5" s="18">
        <f>IF(SUM(E5:F5)=0,D5,0)</f>
        <v>0</v>
      </c>
    </row>
    <row r="6" spans="1:9" hidden="1" x14ac:dyDescent="0.25">
      <c r="A6" t="s">
        <v>36</v>
      </c>
      <c r="B6" t="s">
        <v>27</v>
      </c>
      <c r="C6" s="18">
        <v>0</v>
      </c>
      <c r="D6" s="18">
        <v>0</v>
      </c>
      <c r="E6" s="18">
        <v>-227.5600000000004</v>
      </c>
      <c r="F6" s="18"/>
      <c r="G6" s="18">
        <f t="shared" ref="G6:G69" si="0">C6-($E6+$F6)</f>
        <v>227.5600000000004</v>
      </c>
      <c r="H6" s="18">
        <f t="shared" ref="H6:H69" si="1">D6-(E6+F6)</f>
        <v>227.5600000000004</v>
      </c>
      <c r="I6" s="18">
        <f t="shared" ref="I6:I69" si="2">IF(SUM(E6:F6)=0,D6,0)</f>
        <v>0</v>
      </c>
    </row>
    <row r="7" spans="1:9" hidden="1" x14ac:dyDescent="0.25">
      <c r="A7" t="s">
        <v>37</v>
      </c>
      <c r="B7" t="s">
        <v>27</v>
      </c>
      <c r="C7" s="18">
        <v>0</v>
      </c>
      <c r="D7" s="18">
        <v>0</v>
      </c>
      <c r="E7" s="18">
        <v>-735.96999999999935</v>
      </c>
      <c r="F7" s="18"/>
      <c r="G7" s="18">
        <f t="shared" si="0"/>
        <v>735.96999999999935</v>
      </c>
      <c r="H7" s="18">
        <f t="shared" si="1"/>
        <v>735.96999999999935</v>
      </c>
      <c r="I7" s="18">
        <f t="shared" si="2"/>
        <v>0</v>
      </c>
    </row>
    <row r="8" spans="1:9" hidden="1" x14ac:dyDescent="0.25">
      <c r="A8" t="s">
        <v>313</v>
      </c>
      <c r="B8" t="s">
        <v>60</v>
      </c>
      <c r="C8" s="18">
        <v>0</v>
      </c>
      <c r="D8" s="18">
        <v>0</v>
      </c>
      <c r="E8" s="18">
        <v>-7984.6</v>
      </c>
      <c r="F8" s="18"/>
      <c r="G8" s="18">
        <f t="shared" si="0"/>
        <v>7984.6</v>
      </c>
      <c r="H8" s="18">
        <f t="shared" si="1"/>
        <v>7984.6</v>
      </c>
      <c r="I8" s="18">
        <f t="shared" si="2"/>
        <v>0</v>
      </c>
    </row>
    <row r="9" spans="1:9" hidden="1" x14ac:dyDescent="0.25">
      <c r="A9" t="s">
        <v>321</v>
      </c>
      <c r="B9" t="s">
        <v>60</v>
      </c>
      <c r="C9" s="18">
        <v>0</v>
      </c>
      <c r="D9" s="18">
        <v>0</v>
      </c>
      <c r="E9" s="18">
        <v>-10914.2</v>
      </c>
      <c r="F9" s="18"/>
      <c r="G9" s="18">
        <f t="shared" si="0"/>
        <v>10914.2</v>
      </c>
      <c r="H9" s="18">
        <f t="shared" si="1"/>
        <v>10914.2</v>
      </c>
      <c r="I9" s="18">
        <f t="shared" si="2"/>
        <v>0</v>
      </c>
    </row>
    <row r="10" spans="1:9" hidden="1" x14ac:dyDescent="0.25">
      <c r="A10" t="s">
        <v>386</v>
      </c>
      <c r="B10" t="s">
        <v>27</v>
      </c>
      <c r="C10" s="18">
        <v>0</v>
      </c>
      <c r="D10" s="18">
        <v>0</v>
      </c>
      <c r="E10" s="18">
        <v>-25545.52</v>
      </c>
      <c r="F10" s="18"/>
      <c r="G10" s="18">
        <f t="shared" si="0"/>
        <v>25545.52</v>
      </c>
      <c r="H10" s="18">
        <f t="shared" si="1"/>
        <v>25545.52</v>
      </c>
      <c r="I10" s="18">
        <f t="shared" si="2"/>
        <v>0</v>
      </c>
    </row>
    <row r="11" spans="1:9" hidden="1" x14ac:dyDescent="0.25">
      <c r="A11" t="s">
        <v>141</v>
      </c>
      <c r="B11" t="s">
        <v>27</v>
      </c>
      <c r="C11" s="18">
        <v>-37856</v>
      </c>
      <c r="D11" s="18">
        <v>-37856</v>
      </c>
      <c r="E11" s="18">
        <v>-45520.81</v>
      </c>
      <c r="F11" s="18"/>
      <c r="G11" s="18">
        <f t="shared" si="0"/>
        <v>7664.8099999999977</v>
      </c>
      <c r="H11" s="18">
        <f t="shared" si="1"/>
        <v>7664.8099999999977</v>
      </c>
      <c r="I11" s="18">
        <f t="shared" si="2"/>
        <v>0</v>
      </c>
    </row>
    <row r="12" spans="1:9" hidden="1" x14ac:dyDescent="0.25">
      <c r="A12" t="s">
        <v>365</v>
      </c>
      <c r="B12" t="s">
        <v>27</v>
      </c>
      <c r="C12" s="18">
        <v>0</v>
      </c>
      <c r="D12" s="18">
        <v>0</v>
      </c>
      <c r="E12" s="18">
        <v>-34572.47</v>
      </c>
      <c r="F12" s="18"/>
      <c r="G12" s="18">
        <f t="shared" si="0"/>
        <v>34572.47</v>
      </c>
      <c r="H12" s="18">
        <f t="shared" si="1"/>
        <v>34572.47</v>
      </c>
      <c r="I12" s="18">
        <f t="shared" si="2"/>
        <v>0</v>
      </c>
    </row>
    <row r="13" spans="1:9" hidden="1" x14ac:dyDescent="0.25">
      <c r="A13" t="s">
        <v>273</v>
      </c>
      <c r="B13" t="s">
        <v>243</v>
      </c>
      <c r="C13" s="18">
        <v>0</v>
      </c>
      <c r="D13" s="18">
        <v>0</v>
      </c>
      <c r="E13" s="18">
        <v>-6163.74</v>
      </c>
      <c r="F13" s="18"/>
      <c r="G13" s="18">
        <f t="shared" si="0"/>
        <v>6163.74</v>
      </c>
      <c r="H13" s="18">
        <f t="shared" si="1"/>
        <v>6163.74</v>
      </c>
      <c r="I13" s="18">
        <f t="shared" si="2"/>
        <v>0</v>
      </c>
    </row>
    <row r="14" spans="1:9" hidden="1" x14ac:dyDescent="0.25">
      <c r="A14" t="s">
        <v>439</v>
      </c>
      <c r="B14" t="s">
        <v>133</v>
      </c>
      <c r="C14" s="18">
        <v>0</v>
      </c>
      <c r="D14" s="18">
        <v>0</v>
      </c>
      <c r="E14" s="18">
        <v>-2398.6999999999998</v>
      </c>
      <c r="F14" s="18"/>
      <c r="G14" s="18">
        <f t="shared" si="0"/>
        <v>2398.6999999999998</v>
      </c>
      <c r="H14" s="18">
        <f t="shared" si="1"/>
        <v>2398.6999999999998</v>
      </c>
      <c r="I14" s="18">
        <f t="shared" si="2"/>
        <v>0</v>
      </c>
    </row>
    <row r="15" spans="1:9" hidden="1" x14ac:dyDescent="0.25">
      <c r="A15" t="s">
        <v>61</v>
      </c>
      <c r="B15" t="s">
        <v>60</v>
      </c>
      <c r="C15" s="18">
        <v>0</v>
      </c>
      <c r="D15" s="18">
        <v>0</v>
      </c>
      <c r="E15" s="18">
        <v>-1232.99</v>
      </c>
      <c r="F15" s="18"/>
      <c r="G15" s="18">
        <f t="shared" si="0"/>
        <v>1232.99</v>
      </c>
      <c r="H15" s="18">
        <f t="shared" si="1"/>
        <v>1232.99</v>
      </c>
      <c r="I15" s="18">
        <f t="shared" si="2"/>
        <v>0</v>
      </c>
    </row>
    <row r="16" spans="1:9" hidden="1" x14ac:dyDescent="0.25">
      <c r="A16" t="s">
        <v>158</v>
      </c>
      <c r="B16" t="s">
        <v>14</v>
      </c>
      <c r="C16" s="18">
        <v>0</v>
      </c>
      <c r="D16" s="18">
        <v>0</v>
      </c>
      <c r="E16" s="18">
        <v>-4944.0600000000004</v>
      </c>
      <c r="F16" s="18"/>
      <c r="G16" s="18">
        <f t="shared" si="0"/>
        <v>4944.0600000000004</v>
      </c>
      <c r="H16" s="18">
        <f t="shared" si="1"/>
        <v>4944.0600000000004</v>
      </c>
      <c r="I16" s="18">
        <f t="shared" si="2"/>
        <v>0</v>
      </c>
    </row>
    <row r="17" spans="1:10" hidden="1" x14ac:dyDescent="0.25">
      <c r="A17" t="s">
        <v>107</v>
      </c>
      <c r="B17" t="s">
        <v>40</v>
      </c>
      <c r="C17" s="18">
        <v>-181500</v>
      </c>
      <c r="D17" s="18">
        <v>-156968.68</v>
      </c>
      <c r="E17" s="18">
        <v>-156968.68</v>
      </c>
      <c r="F17" s="18"/>
      <c r="G17" s="18">
        <f t="shared" si="0"/>
        <v>-24531.320000000007</v>
      </c>
      <c r="H17" s="18">
        <f t="shared" si="1"/>
        <v>0</v>
      </c>
      <c r="I17" s="18">
        <f t="shared" si="2"/>
        <v>0</v>
      </c>
    </row>
    <row r="18" spans="1:10" hidden="1" x14ac:dyDescent="0.25">
      <c r="A18" t="s">
        <v>407</v>
      </c>
      <c r="B18" t="s">
        <v>60</v>
      </c>
      <c r="C18" s="18">
        <v>-42825</v>
      </c>
      <c r="D18" s="18">
        <v>-42825</v>
      </c>
      <c r="E18" s="18">
        <v>-22361.449999999997</v>
      </c>
      <c r="F18" s="18"/>
      <c r="G18" s="18">
        <f t="shared" si="0"/>
        <v>-20463.550000000003</v>
      </c>
      <c r="H18" s="18">
        <f t="shared" si="1"/>
        <v>-20463.550000000003</v>
      </c>
      <c r="I18" s="18">
        <f t="shared" si="2"/>
        <v>0</v>
      </c>
    </row>
    <row r="19" spans="1:10" hidden="1" x14ac:dyDescent="0.25">
      <c r="A19" t="s">
        <v>559</v>
      </c>
      <c r="B19" t="s">
        <v>27</v>
      </c>
      <c r="C19" s="18">
        <v>-84700</v>
      </c>
      <c r="D19" s="18">
        <v>-84700</v>
      </c>
      <c r="E19" s="18">
        <v>0</v>
      </c>
      <c r="F19" s="18">
        <v>-86748.53</v>
      </c>
      <c r="G19" s="18">
        <f t="shared" si="0"/>
        <v>2048.5299999999988</v>
      </c>
      <c r="H19" s="18">
        <f t="shared" si="1"/>
        <v>2048.5299999999988</v>
      </c>
      <c r="I19" s="18">
        <f t="shared" si="2"/>
        <v>0</v>
      </c>
    </row>
    <row r="20" spans="1:10" hidden="1" x14ac:dyDescent="0.25">
      <c r="A20" t="s">
        <v>460</v>
      </c>
      <c r="B20" t="s">
        <v>60</v>
      </c>
      <c r="C20" s="18">
        <v>-50180</v>
      </c>
      <c r="D20" s="18">
        <v>-50180</v>
      </c>
      <c r="E20" s="18">
        <v>-48628.02</v>
      </c>
      <c r="F20" s="18"/>
      <c r="G20" s="18">
        <f t="shared" si="0"/>
        <v>-1551.9800000000032</v>
      </c>
      <c r="H20" s="18">
        <f t="shared" si="1"/>
        <v>-1551.9800000000032</v>
      </c>
      <c r="I20" s="18">
        <f t="shared" si="2"/>
        <v>0</v>
      </c>
    </row>
    <row r="21" spans="1:10" hidden="1" x14ac:dyDescent="0.25">
      <c r="A21" t="s">
        <v>502</v>
      </c>
      <c r="B21" t="s">
        <v>133</v>
      </c>
      <c r="C21" s="18">
        <v>-55660</v>
      </c>
      <c r="D21" s="18">
        <v>-55660</v>
      </c>
      <c r="E21" s="18">
        <v>-52700.34</v>
      </c>
      <c r="F21" s="18"/>
      <c r="G21" s="18">
        <f t="shared" si="0"/>
        <v>-2959.6600000000035</v>
      </c>
      <c r="H21" s="18">
        <f t="shared" si="1"/>
        <v>-2959.6600000000035</v>
      </c>
      <c r="I21" s="18">
        <f t="shared" si="2"/>
        <v>0</v>
      </c>
    </row>
    <row r="22" spans="1:10" ht="26.4" x14ac:dyDescent="0.25">
      <c r="A22" s="20" t="s">
        <v>693</v>
      </c>
      <c r="B22" t="s">
        <v>14</v>
      </c>
      <c r="C22" s="18">
        <v>-54450</v>
      </c>
      <c r="D22" s="18">
        <v>-54450</v>
      </c>
      <c r="E22" s="18">
        <v>0</v>
      </c>
      <c r="F22" s="18"/>
      <c r="G22" s="18">
        <f t="shared" si="0"/>
        <v>-54450</v>
      </c>
      <c r="H22" s="18">
        <f t="shared" si="1"/>
        <v>-54450</v>
      </c>
      <c r="I22" s="18">
        <f t="shared" si="2"/>
        <v>-54450</v>
      </c>
      <c r="J22" s="21" t="s">
        <v>694</v>
      </c>
    </row>
    <row r="23" spans="1:10" hidden="1" x14ac:dyDescent="0.25">
      <c r="A23" t="s">
        <v>453</v>
      </c>
      <c r="B23" t="s">
        <v>27</v>
      </c>
      <c r="C23" s="18">
        <v>-50000</v>
      </c>
      <c r="D23" s="18">
        <v>-50000</v>
      </c>
      <c r="E23" s="18">
        <v>-47105.3</v>
      </c>
      <c r="F23" s="18"/>
      <c r="G23" s="18">
        <f t="shared" si="0"/>
        <v>-2894.6999999999971</v>
      </c>
      <c r="H23" s="18">
        <f t="shared" si="1"/>
        <v>-2894.6999999999971</v>
      </c>
      <c r="I23" s="18">
        <f t="shared" si="2"/>
        <v>0</v>
      </c>
    </row>
    <row r="24" spans="1:10" x14ac:dyDescent="0.25">
      <c r="A24" t="s">
        <v>577</v>
      </c>
      <c r="B24" t="s">
        <v>14</v>
      </c>
      <c r="C24" s="18">
        <v>-48400</v>
      </c>
      <c r="D24" s="18">
        <v>-48400</v>
      </c>
      <c r="E24" s="18">
        <v>0</v>
      </c>
      <c r="F24" s="18"/>
      <c r="G24" s="18">
        <f t="shared" si="0"/>
        <v>-48400</v>
      </c>
      <c r="H24" s="18">
        <f t="shared" si="1"/>
        <v>-48400</v>
      </c>
      <c r="I24" s="18">
        <f t="shared" si="2"/>
        <v>-48400</v>
      </c>
      <c r="J24" s="21" t="s">
        <v>694</v>
      </c>
    </row>
    <row r="25" spans="1:10" x14ac:dyDescent="0.25">
      <c r="A25" t="s">
        <v>560</v>
      </c>
      <c r="B25" t="s">
        <v>27</v>
      </c>
      <c r="C25" s="18">
        <v>-43560</v>
      </c>
      <c r="D25" s="18">
        <v>-43560</v>
      </c>
      <c r="E25" s="18">
        <v>0</v>
      </c>
      <c r="F25" s="18"/>
      <c r="G25" s="18">
        <f t="shared" si="0"/>
        <v>-43560</v>
      </c>
      <c r="H25" s="18">
        <f t="shared" si="1"/>
        <v>-43560</v>
      </c>
      <c r="I25" s="18">
        <f t="shared" si="2"/>
        <v>-43560</v>
      </c>
      <c r="J25" t="s">
        <v>698</v>
      </c>
    </row>
    <row r="26" spans="1:10" hidden="1" x14ac:dyDescent="0.25">
      <c r="A26" t="s">
        <v>578</v>
      </c>
      <c r="B26" t="s">
        <v>14</v>
      </c>
      <c r="C26" s="18">
        <v>-42350</v>
      </c>
      <c r="D26" s="18">
        <v>-42350</v>
      </c>
      <c r="E26" s="18">
        <v>0</v>
      </c>
      <c r="F26" s="18">
        <v>-30141.1</v>
      </c>
      <c r="G26" s="18">
        <f t="shared" si="0"/>
        <v>-12208.900000000001</v>
      </c>
      <c r="H26" s="18">
        <f t="shared" si="1"/>
        <v>-12208.900000000001</v>
      </c>
      <c r="I26" s="18">
        <f t="shared" si="2"/>
        <v>0</v>
      </c>
    </row>
    <row r="27" spans="1:10" hidden="1" x14ac:dyDescent="0.25">
      <c r="A27" t="s">
        <v>299</v>
      </c>
      <c r="B27" t="s">
        <v>60</v>
      </c>
      <c r="C27" s="18">
        <v>-21140</v>
      </c>
      <c r="D27" s="18">
        <v>-21140</v>
      </c>
      <c r="E27" s="18">
        <v>-5951.99</v>
      </c>
      <c r="F27" s="18"/>
      <c r="G27" s="18">
        <f t="shared" si="0"/>
        <v>-15188.01</v>
      </c>
      <c r="H27" s="18">
        <f t="shared" si="1"/>
        <v>-15188.01</v>
      </c>
      <c r="I27" s="18">
        <f t="shared" si="2"/>
        <v>0</v>
      </c>
    </row>
    <row r="28" spans="1:10" hidden="1" x14ac:dyDescent="0.25">
      <c r="A28" t="s">
        <v>97</v>
      </c>
      <c r="B28" t="s">
        <v>27</v>
      </c>
      <c r="C28" s="18">
        <v>-32670</v>
      </c>
      <c r="D28" s="18">
        <v>-32670</v>
      </c>
      <c r="E28" s="18">
        <v>-25289</v>
      </c>
      <c r="F28" s="18"/>
      <c r="G28" s="18">
        <f t="shared" si="0"/>
        <v>-7381</v>
      </c>
      <c r="H28" s="18">
        <f t="shared" si="1"/>
        <v>-7381</v>
      </c>
      <c r="I28" s="18">
        <f t="shared" si="2"/>
        <v>0</v>
      </c>
    </row>
    <row r="29" spans="1:10" hidden="1" x14ac:dyDescent="0.25">
      <c r="A29" t="s">
        <v>134</v>
      </c>
      <c r="B29" t="s">
        <v>133</v>
      </c>
      <c r="C29" s="18">
        <v>-30250</v>
      </c>
      <c r="D29" s="18">
        <v>-30250</v>
      </c>
      <c r="E29" s="18">
        <v>-30193.13</v>
      </c>
      <c r="F29" s="18"/>
      <c r="G29" s="18">
        <f t="shared" si="0"/>
        <v>-56.869999999998981</v>
      </c>
      <c r="H29" s="18">
        <f t="shared" si="1"/>
        <v>-56.869999999998981</v>
      </c>
      <c r="I29" s="18">
        <f t="shared" si="2"/>
        <v>0</v>
      </c>
    </row>
    <row r="30" spans="1:10" hidden="1" x14ac:dyDescent="0.25">
      <c r="A30" t="s">
        <v>80</v>
      </c>
      <c r="B30" t="s">
        <v>40</v>
      </c>
      <c r="C30" s="18">
        <v>-30250</v>
      </c>
      <c r="D30" s="18">
        <v>-30250</v>
      </c>
      <c r="E30" s="18">
        <v>-12522.479999999998</v>
      </c>
      <c r="F30" s="18"/>
      <c r="G30" s="18">
        <f t="shared" si="0"/>
        <v>-17727.520000000004</v>
      </c>
      <c r="H30" s="18">
        <f t="shared" si="1"/>
        <v>-17727.520000000004</v>
      </c>
      <c r="I30" s="18">
        <f t="shared" si="2"/>
        <v>0</v>
      </c>
    </row>
    <row r="31" spans="1:10" hidden="1" x14ac:dyDescent="0.25">
      <c r="A31" t="s">
        <v>66</v>
      </c>
      <c r="B31" t="s">
        <v>40</v>
      </c>
      <c r="C31" s="18">
        <v>-30250</v>
      </c>
      <c r="D31" s="18">
        <v>-30250</v>
      </c>
      <c r="E31" s="18">
        <v>-13560.69</v>
      </c>
      <c r="F31" s="18"/>
      <c r="G31" s="18">
        <f t="shared" si="0"/>
        <v>-16689.309999999998</v>
      </c>
      <c r="H31" s="18">
        <f t="shared" si="1"/>
        <v>-16689.309999999998</v>
      </c>
      <c r="I31" s="18">
        <f t="shared" si="2"/>
        <v>0</v>
      </c>
    </row>
    <row r="32" spans="1:10" hidden="1" x14ac:dyDescent="0.25">
      <c r="A32" t="s">
        <v>174</v>
      </c>
      <c r="B32" t="s">
        <v>40</v>
      </c>
      <c r="C32" s="18">
        <v>-30250</v>
      </c>
      <c r="D32" s="18">
        <v>-30250</v>
      </c>
      <c r="E32" s="18">
        <v>-18093.07</v>
      </c>
      <c r="F32" s="18"/>
      <c r="G32" s="18">
        <f t="shared" si="0"/>
        <v>-12156.93</v>
      </c>
      <c r="H32" s="18">
        <f t="shared" si="1"/>
        <v>-12156.93</v>
      </c>
      <c r="I32" s="18">
        <f t="shared" si="2"/>
        <v>0</v>
      </c>
    </row>
    <row r="33" spans="1:10" hidden="1" x14ac:dyDescent="0.25">
      <c r="A33" t="s">
        <v>102</v>
      </c>
      <c r="B33" t="s">
        <v>27</v>
      </c>
      <c r="C33" s="18">
        <v>-29403</v>
      </c>
      <c r="D33" s="18">
        <v>-29403</v>
      </c>
      <c r="E33" s="18">
        <v>-29192.82</v>
      </c>
      <c r="F33" s="18">
        <v>-29921.279999999999</v>
      </c>
      <c r="G33" s="18">
        <f t="shared" si="0"/>
        <v>29711.1</v>
      </c>
      <c r="H33" s="18">
        <f t="shared" si="1"/>
        <v>29711.1</v>
      </c>
      <c r="I33" s="18">
        <f t="shared" si="2"/>
        <v>0</v>
      </c>
    </row>
    <row r="34" spans="1:10" x14ac:dyDescent="0.25">
      <c r="A34" t="s">
        <v>553</v>
      </c>
      <c r="B34" t="s">
        <v>60</v>
      </c>
      <c r="C34" s="18">
        <v>-22990</v>
      </c>
      <c r="D34" s="18">
        <v>-11495</v>
      </c>
      <c r="E34" s="18">
        <v>0</v>
      </c>
      <c r="F34" s="18"/>
      <c r="G34" s="18">
        <f t="shared" si="0"/>
        <v>-22990</v>
      </c>
      <c r="H34" s="18">
        <f t="shared" si="1"/>
        <v>-11495</v>
      </c>
      <c r="I34" s="18">
        <f t="shared" si="2"/>
        <v>-11495</v>
      </c>
      <c r="J34" t="s">
        <v>688</v>
      </c>
    </row>
    <row r="35" spans="1:10" hidden="1" x14ac:dyDescent="0.25">
      <c r="A35" t="s">
        <v>554</v>
      </c>
      <c r="B35" t="s">
        <v>60</v>
      </c>
      <c r="C35" s="18">
        <v>-21780</v>
      </c>
      <c r="D35" s="18">
        <v>0</v>
      </c>
      <c r="E35" s="18">
        <v>0</v>
      </c>
      <c r="F35" s="18"/>
      <c r="G35" s="18">
        <f t="shared" si="0"/>
        <v>-21780</v>
      </c>
      <c r="H35" s="18">
        <f t="shared" si="1"/>
        <v>0</v>
      </c>
      <c r="I35" s="18">
        <f t="shared" si="2"/>
        <v>0</v>
      </c>
    </row>
    <row r="36" spans="1:10" hidden="1" x14ac:dyDescent="0.25">
      <c r="A36" t="s">
        <v>210</v>
      </c>
      <c r="B36" t="s">
        <v>27</v>
      </c>
      <c r="C36" s="18">
        <v>-21175</v>
      </c>
      <c r="D36" s="18">
        <v>-21175</v>
      </c>
      <c r="E36" s="18">
        <v>-4278.5600000000004</v>
      </c>
      <c r="F36" s="18"/>
      <c r="G36" s="18">
        <f t="shared" si="0"/>
        <v>-16896.439999999999</v>
      </c>
      <c r="H36" s="18">
        <f t="shared" si="1"/>
        <v>-16896.439999999999</v>
      </c>
      <c r="I36" s="18">
        <f t="shared" si="2"/>
        <v>0</v>
      </c>
    </row>
    <row r="37" spans="1:10" hidden="1" x14ac:dyDescent="0.25">
      <c r="A37" t="s">
        <v>42</v>
      </c>
      <c r="B37" t="s">
        <v>40</v>
      </c>
      <c r="C37" s="18">
        <v>-20000</v>
      </c>
      <c r="D37" s="18">
        <v>-20000</v>
      </c>
      <c r="E37" s="18">
        <v>-19387.809999999998</v>
      </c>
      <c r="F37" s="18"/>
      <c r="G37" s="18">
        <f t="shared" si="0"/>
        <v>-612.19000000000233</v>
      </c>
      <c r="H37" s="18">
        <f t="shared" si="1"/>
        <v>-612.19000000000233</v>
      </c>
      <c r="I37" s="18">
        <f t="shared" si="2"/>
        <v>0</v>
      </c>
    </row>
    <row r="38" spans="1:10" x14ac:dyDescent="0.25">
      <c r="A38" t="s">
        <v>555</v>
      </c>
      <c r="B38" t="s">
        <v>60</v>
      </c>
      <c r="C38" s="18">
        <v>-9680</v>
      </c>
      <c r="D38" s="18">
        <v>-9680</v>
      </c>
      <c r="E38" s="18">
        <v>0</v>
      </c>
      <c r="F38" s="18"/>
      <c r="G38" s="18">
        <f t="shared" si="0"/>
        <v>-9680</v>
      </c>
      <c r="H38" s="18">
        <f t="shared" si="1"/>
        <v>-9680</v>
      </c>
      <c r="I38" s="18">
        <f t="shared" si="2"/>
        <v>-9680</v>
      </c>
      <c r="J38" t="s">
        <v>688</v>
      </c>
    </row>
    <row r="39" spans="1:10" hidden="1" x14ac:dyDescent="0.25">
      <c r="A39" t="s">
        <v>217</v>
      </c>
      <c r="B39" t="s">
        <v>14</v>
      </c>
      <c r="C39" s="18">
        <v>-16940</v>
      </c>
      <c r="D39" s="18">
        <v>-16940</v>
      </c>
      <c r="E39" s="18">
        <v>-15587.08</v>
      </c>
      <c r="F39" s="18">
        <v>-1353</v>
      </c>
      <c r="G39" s="18">
        <f t="shared" si="0"/>
        <v>8.000000000174623E-2</v>
      </c>
      <c r="H39" s="18">
        <f t="shared" si="1"/>
        <v>8.000000000174623E-2</v>
      </c>
      <c r="I39" s="18">
        <f t="shared" si="2"/>
        <v>0</v>
      </c>
    </row>
    <row r="40" spans="1:10" hidden="1" x14ac:dyDescent="0.25">
      <c r="A40" t="s">
        <v>118</v>
      </c>
      <c r="B40" t="s">
        <v>14</v>
      </c>
      <c r="C40" s="18">
        <v>-16940</v>
      </c>
      <c r="D40" s="18">
        <v>-16940</v>
      </c>
      <c r="E40" s="18">
        <v>-7996.8</v>
      </c>
      <c r="F40" s="18">
        <v>-7875</v>
      </c>
      <c r="G40" s="18">
        <f t="shared" si="0"/>
        <v>-1068.2000000000007</v>
      </c>
      <c r="H40" s="18">
        <f t="shared" si="1"/>
        <v>-1068.2000000000007</v>
      </c>
      <c r="I40" s="18">
        <f t="shared" si="2"/>
        <v>0</v>
      </c>
    </row>
    <row r="41" spans="1:10" hidden="1" x14ac:dyDescent="0.25">
      <c r="A41" t="s">
        <v>99</v>
      </c>
      <c r="B41" t="s">
        <v>14</v>
      </c>
      <c r="C41" s="18">
        <v>-30653</v>
      </c>
      <c r="D41" s="18">
        <v>-30653</v>
      </c>
      <c r="E41" s="18">
        <v>-27772.9</v>
      </c>
      <c r="F41" s="18">
        <v>-1427.59</v>
      </c>
      <c r="G41" s="18">
        <f t="shared" si="0"/>
        <v>-1452.5099999999984</v>
      </c>
      <c r="H41" s="18">
        <f t="shared" si="1"/>
        <v>-1452.5099999999984</v>
      </c>
      <c r="I41" s="18">
        <f t="shared" si="2"/>
        <v>0</v>
      </c>
    </row>
    <row r="42" spans="1:10" hidden="1" x14ac:dyDescent="0.25">
      <c r="A42" t="s">
        <v>484</v>
      </c>
      <c r="B42" t="s">
        <v>243</v>
      </c>
      <c r="C42" s="18">
        <v>-14558.72</v>
      </c>
      <c r="D42" s="18">
        <v>-14558.72</v>
      </c>
      <c r="E42" s="18">
        <v>-8947.2199999999993</v>
      </c>
      <c r="F42" s="18"/>
      <c r="G42" s="18">
        <f t="shared" si="0"/>
        <v>-5611.5</v>
      </c>
      <c r="H42" s="18">
        <f t="shared" si="1"/>
        <v>-5611.5</v>
      </c>
      <c r="I42" s="18">
        <f t="shared" si="2"/>
        <v>0</v>
      </c>
    </row>
    <row r="43" spans="1:10" hidden="1" x14ac:dyDescent="0.25">
      <c r="A43" t="s">
        <v>473</v>
      </c>
      <c r="B43" t="s">
        <v>133</v>
      </c>
      <c r="C43" s="18">
        <v>-14520</v>
      </c>
      <c r="D43" s="18">
        <v>-14520</v>
      </c>
      <c r="E43" s="18">
        <v>-14489.75</v>
      </c>
      <c r="F43" s="18"/>
      <c r="G43" s="18">
        <f t="shared" si="0"/>
        <v>-30.25</v>
      </c>
      <c r="H43" s="18">
        <f t="shared" si="1"/>
        <v>-30.25</v>
      </c>
      <c r="I43" s="18">
        <f t="shared" si="2"/>
        <v>0</v>
      </c>
    </row>
    <row r="44" spans="1:10" x14ac:dyDescent="0.25">
      <c r="A44" t="s">
        <v>556</v>
      </c>
      <c r="B44" t="s">
        <v>60</v>
      </c>
      <c r="C44" s="18">
        <v>-14520</v>
      </c>
      <c r="D44" s="18">
        <v>-14520</v>
      </c>
      <c r="E44" s="18">
        <v>0</v>
      </c>
      <c r="F44" s="18"/>
      <c r="G44" s="18">
        <f t="shared" si="0"/>
        <v>-14520</v>
      </c>
      <c r="H44" s="18">
        <f t="shared" si="1"/>
        <v>-14520</v>
      </c>
      <c r="I44" s="18">
        <f t="shared" si="2"/>
        <v>-14520</v>
      </c>
      <c r="J44" t="s">
        <v>689</v>
      </c>
    </row>
    <row r="45" spans="1:10" hidden="1" x14ac:dyDescent="0.25">
      <c r="A45" t="s">
        <v>295</v>
      </c>
      <c r="B45" t="s">
        <v>14</v>
      </c>
      <c r="C45" s="18">
        <v>-13310</v>
      </c>
      <c r="D45" s="18">
        <v>-13310</v>
      </c>
      <c r="E45" s="18">
        <v>-12098.77</v>
      </c>
      <c r="F45" s="18"/>
      <c r="G45" s="18">
        <f t="shared" si="0"/>
        <v>-1211.2299999999996</v>
      </c>
      <c r="H45" s="18">
        <f t="shared" si="1"/>
        <v>-1211.2299999999996</v>
      </c>
      <c r="I45" s="18">
        <f t="shared" si="2"/>
        <v>0</v>
      </c>
    </row>
    <row r="46" spans="1:10" hidden="1" x14ac:dyDescent="0.25">
      <c r="A46" t="s">
        <v>178</v>
      </c>
      <c r="B46" t="s">
        <v>27</v>
      </c>
      <c r="C46" s="18">
        <v>-12100</v>
      </c>
      <c r="D46" s="18">
        <v>-12100</v>
      </c>
      <c r="E46" s="18">
        <v>-12021.35</v>
      </c>
      <c r="F46" s="18"/>
      <c r="G46" s="18">
        <f t="shared" si="0"/>
        <v>-78.649999999999636</v>
      </c>
      <c r="H46" s="18">
        <f t="shared" si="1"/>
        <v>-78.649999999999636</v>
      </c>
      <c r="I46" s="18">
        <f t="shared" si="2"/>
        <v>0</v>
      </c>
    </row>
    <row r="47" spans="1:10" hidden="1" x14ac:dyDescent="0.25">
      <c r="A47" t="s">
        <v>214</v>
      </c>
      <c r="B47" t="s">
        <v>14</v>
      </c>
      <c r="C47" s="18">
        <v>-12100</v>
      </c>
      <c r="D47" s="18">
        <v>-12100</v>
      </c>
      <c r="E47" s="18">
        <v>-5107.79</v>
      </c>
      <c r="F47" s="18">
        <v>-2809.61</v>
      </c>
      <c r="G47" s="18">
        <f t="shared" si="0"/>
        <v>-4182.6000000000004</v>
      </c>
      <c r="H47" s="18">
        <f t="shared" si="1"/>
        <v>-4182.6000000000004</v>
      </c>
      <c r="I47" s="18">
        <f t="shared" si="2"/>
        <v>0</v>
      </c>
    </row>
    <row r="48" spans="1:10" hidden="1" x14ac:dyDescent="0.25">
      <c r="A48" t="s">
        <v>568</v>
      </c>
      <c r="B48" t="s">
        <v>14</v>
      </c>
      <c r="C48" s="18">
        <v>-12000</v>
      </c>
      <c r="D48" s="18">
        <v>-12000</v>
      </c>
      <c r="E48" s="18">
        <v>0</v>
      </c>
      <c r="F48" s="18">
        <v>-30141.1</v>
      </c>
      <c r="G48" s="18">
        <f t="shared" si="0"/>
        <v>18141.099999999999</v>
      </c>
      <c r="H48" s="18">
        <f t="shared" si="1"/>
        <v>18141.099999999999</v>
      </c>
      <c r="I48" s="18">
        <f t="shared" si="2"/>
        <v>0</v>
      </c>
    </row>
    <row r="49" spans="1:10" hidden="1" x14ac:dyDescent="0.25">
      <c r="A49" t="s">
        <v>448</v>
      </c>
      <c r="B49" t="s">
        <v>60</v>
      </c>
      <c r="C49" s="18">
        <v>-11495</v>
      </c>
      <c r="D49" s="18">
        <v>-11495</v>
      </c>
      <c r="E49" s="18">
        <v>-10000</v>
      </c>
      <c r="F49" s="18"/>
      <c r="G49" s="18">
        <f t="shared" si="0"/>
        <v>-1495</v>
      </c>
      <c r="H49" s="18">
        <f t="shared" si="1"/>
        <v>-1495</v>
      </c>
      <c r="I49" s="18">
        <f t="shared" si="2"/>
        <v>0</v>
      </c>
    </row>
    <row r="50" spans="1:10" x14ac:dyDescent="0.25">
      <c r="A50" t="s">
        <v>557</v>
      </c>
      <c r="B50" t="s">
        <v>60</v>
      </c>
      <c r="C50" s="18">
        <v>-10890</v>
      </c>
      <c r="D50" s="18">
        <v>-10890</v>
      </c>
      <c r="E50" s="18">
        <v>0</v>
      </c>
      <c r="F50" s="18"/>
      <c r="G50" s="18">
        <f t="shared" si="0"/>
        <v>-10890</v>
      </c>
      <c r="H50" s="18">
        <f t="shared" si="1"/>
        <v>-10890</v>
      </c>
      <c r="I50" s="18">
        <f t="shared" si="2"/>
        <v>-10890</v>
      </c>
      <c r="J50" t="s">
        <v>689</v>
      </c>
    </row>
    <row r="51" spans="1:10" x14ac:dyDescent="0.25">
      <c r="A51" t="s">
        <v>561</v>
      </c>
      <c r="B51" t="s">
        <v>27</v>
      </c>
      <c r="C51" s="18">
        <v>-10890</v>
      </c>
      <c r="D51" s="18">
        <v>-10890</v>
      </c>
      <c r="E51" s="18">
        <v>0</v>
      </c>
      <c r="F51" s="18"/>
      <c r="G51" s="18">
        <f t="shared" si="0"/>
        <v>-10890</v>
      </c>
      <c r="H51" s="18">
        <f t="shared" si="1"/>
        <v>-10890</v>
      </c>
      <c r="I51" s="18">
        <f t="shared" si="2"/>
        <v>-10890</v>
      </c>
      <c r="J51" t="s">
        <v>690</v>
      </c>
    </row>
    <row r="52" spans="1:10" hidden="1" x14ac:dyDescent="0.25">
      <c r="A52" t="s">
        <v>487</v>
      </c>
      <c r="B52" t="s">
        <v>243</v>
      </c>
      <c r="C52" s="18">
        <v>-9680</v>
      </c>
      <c r="D52" s="18">
        <v>-9680</v>
      </c>
      <c r="E52" s="18">
        <v>-10023.16</v>
      </c>
      <c r="F52" s="18"/>
      <c r="G52" s="18">
        <f t="shared" si="0"/>
        <v>343.15999999999985</v>
      </c>
      <c r="H52" s="18">
        <f t="shared" si="1"/>
        <v>343.15999999999985</v>
      </c>
      <c r="I52" s="18">
        <f t="shared" si="2"/>
        <v>0</v>
      </c>
    </row>
    <row r="53" spans="1:10" hidden="1" x14ac:dyDescent="0.25">
      <c r="A53" t="s">
        <v>562</v>
      </c>
      <c r="B53" t="s">
        <v>27</v>
      </c>
      <c r="C53" s="18">
        <v>-9196</v>
      </c>
      <c r="D53" s="18">
        <v>-9196</v>
      </c>
      <c r="E53" s="18">
        <v>0</v>
      </c>
      <c r="F53" s="18">
        <v>-6823.19</v>
      </c>
      <c r="G53" s="18">
        <f t="shared" si="0"/>
        <v>-2372.8100000000004</v>
      </c>
      <c r="H53" s="18">
        <f t="shared" si="1"/>
        <v>-2372.8100000000004</v>
      </c>
      <c r="I53" s="18">
        <f t="shared" si="2"/>
        <v>0</v>
      </c>
    </row>
    <row r="54" spans="1:10" hidden="1" x14ac:dyDescent="0.25">
      <c r="A54" t="s">
        <v>185</v>
      </c>
      <c r="B54" t="s">
        <v>27</v>
      </c>
      <c r="C54" s="18">
        <v>-8470</v>
      </c>
      <c r="D54" s="18">
        <v>-8470</v>
      </c>
      <c r="E54" s="18">
        <v>-7666.34</v>
      </c>
      <c r="F54" s="18"/>
      <c r="G54" s="18">
        <f t="shared" si="0"/>
        <v>-803.65999999999985</v>
      </c>
      <c r="H54" s="18">
        <f t="shared" si="1"/>
        <v>-803.65999999999985</v>
      </c>
      <c r="I54" s="18">
        <f t="shared" si="2"/>
        <v>0</v>
      </c>
    </row>
    <row r="55" spans="1:10" hidden="1" x14ac:dyDescent="0.25">
      <c r="A55" t="s">
        <v>232</v>
      </c>
      <c r="B55" t="s">
        <v>27</v>
      </c>
      <c r="C55" s="18">
        <v>-8470</v>
      </c>
      <c r="D55" s="18">
        <v>-8470</v>
      </c>
      <c r="E55" s="18">
        <v>-8692.880000000001</v>
      </c>
      <c r="F55" s="18">
        <v>-2788.28</v>
      </c>
      <c r="G55" s="18">
        <f t="shared" si="0"/>
        <v>3011.1600000000017</v>
      </c>
      <c r="H55" s="18">
        <f t="shared" si="1"/>
        <v>3011.1600000000017</v>
      </c>
      <c r="I55" s="18">
        <f t="shared" si="2"/>
        <v>0</v>
      </c>
    </row>
    <row r="56" spans="1:10" hidden="1" x14ac:dyDescent="0.25">
      <c r="A56" t="s">
        <v>193</v>
      </c>
      <c r="B56" t="s">
        <v>14</v>
      </c>
      <c r="C56" s="18">
        <v>-8349</v>
      </c>
      <c r="D56" s="18">
        <v>-8349</v>
      </c>
      <c r="E56" s="18">
        <v>-8482.76</v>
      </c>
      <c r="F56" s="18"/>
      <c r="G56" s="18">
        <f t="shared" si="0"/>
        <v>133.76000000000022</v>
      </c>
      <c r="H56" s="18">
        <f t="shared" si="1"/>
        <v>133.76000000000022</v>
      </c>
      <c r="I56" s="18">
        <f t="shared" si="2"/>
        <v>0</v>
      </c>
    </row>
    <row r="57" spans="1:10" hidden="1" x14ac:dyDescent="0.25">
      <c r="A57" t="s">
        <v>88</v>
      </c>
      <c r="B57" t="s">
        <v>14</v>
      </c>
      <c r="C57" s="18">
        <v>-7568.55</v>
      </c>
      <c r="D57" s="18">
        <v>-7568.55</v>
      </c>
      <c r="E57" s="18">
        <v>-7614.07</v>
      </c>
      <c r="F57" s="18"/>
      <c r="G57" s="18">
        <f t="shared" si="0"/>
        <v>45.519999999999527</v>
      </c>
      <c r="H57" s="18">
        <f t="shared" si="1"/>
        <v>45.519999999999527</v>
      </c>
      <c r="I57" s="18">
        <f t="shared" si="2"/>
        <v>0</v>
      </c>
    </row>
    <row r="58" spans="1:10" hidden="1" x14ac:dyDescent="0.25">
      <c r="A58" t="s">
        <v>220</v>
      </c>
      <c r="B58" t="s">
        <v>60</v>
      </c>
      <c r="C58" s="18">
        <v>-7562.5</v>
      </c>
      <c r="D58" s="18">
        <v>-7562.5</v>
      </c>
      <c r="E58" s="18">
        <v>-6639.27</v>
      </c>
      <c r="F58" s="18"/>
      <c r="G58" s="18">
        <f t="shared" si="0"/>
        <v>-923.22999999999956</v>
      </c>
      <c r="H58" s="18">
        <f t="shared" si="1"/>
        <v>-923.22999999999956</v>
      </c>
      <c r="I58" s="18">
        <f t="shared" si="2"/>
        <v>0</v>
      </c>
    </row>
    <row r="59" spans="1:10" hidden="1" x14ac:dyDescent="0.25">
      <c r="A59" t="s">
        <v>222</v>
      </c>
      <c r="B59" t="s">
        <v>60</v>
      </c>
      <c r="C59" s="18">
        <v>-7260</v>
      </c>
      <c r="D59" s="18">
        <v>-7260</v>
      </c>
      <c r="E59" s="18">
        <v>-2493</v>
      </c>
      <c r="F59" s="18">
        <v>-3800</v>
      </c>
      <c r="G59" s="18">
        <f t="shared" si="0"/>
        <v>-967</v>
      </c>
      <c r="H59" s="18">
        <f t="shared" si="1"/>
        <v>-967</v>
      </c>
      <c r="I59" s="18">
        <f t="shared" si="2"/>
        <v>0</v>
      </c>
    </row>
    <row r="60" spans="1:10" hidden="1" x14ac:dyDescent="0.25">
      <c r="A60" t="s">
        <v>280</v>
      </c>
      <c r="B60" t="s">
        <v>60</v>
      </c>
      <c r="C60" s="18">
        <v>-7260</v>
      </c>
      <c r="D60" s="18">
        <v>-7260</v>
      </c>
      <c r="E60" s="18">
        <v>-3860.3500000000004</v>
      </c>
      <c r="F60" s="18"/>
      <c r="G60" s="18">
        <f t="shared" si="0"/>
        <v>-3399.6499999999996</v>
      </c>
      <c r="H60" s="18">
        <f t="shared" si="1"/>
        <v>-3399.6499999999996</v>
      </c>
      <c r="I60" s="18">
        <f t="shared" si="2"/>
        <v>0</v>
      </c>
    </row>
    <row r="61" spans="1:10" hidden="1" x14ac:dyDescent="0.25">
      <c r="A61" t="s">
        <v>374</v>
      </c>
      <c r="B61" t="s">
        <v>60</v>
      </c>
      <c r="C61" s="18">
        <v>-7260</v>
      </c>
      <c r="D61" s="18">
        <v>-7260</v>
      </c>
      <c r="E61" s="18">
        <v>-3630</v>
      </c>
      <c r="F61" s="18"/>
      <c r="G61" s="18">
        <f t="shared" si="0"/>
        <v>-3630</v>
      </c>
      <c r="H61" s="18">
        <f t="shared" si="1"/>
        <v>-3630</v>
      </c>
      <c r="I61" s="18">
        <f t="shared" si="2"/>
        <v>0</v>
      </c>
    </row>
    <row r="62" spans="1:10" hidden="1" x14ac:dyDescent="0.25">
      <c r="A62" t="s">
        <v>154</v>
      </c>
      <c r="B62" t="s">
        <v>14</v>
      </c>
      <c r="C62" s="18">
        <v>-5000</v>
      </c>
      <c r="D62" s="18">
        <v>-5000</v>
      </c>
      <c r="E62" s="18">
        <v>-4874.8999999999996</v>
      </c>
      <c r="F62" s="18"/>
      <c r="G62" s="18">
        <f t="shared" si="0"/>
        <v>-125.10000000000036</v>
      </c>
      <c r="H62" s="18">
        <f t="shared" si="1"/>
        <v>-125.10000000000036</v>
      </c>
      <c r="I62" s="18">
        <f t="shared" si="2"/>
        <v>0</v>
      </c>
    </row>
    <row r="63" spans="1:10" x14ac:dyDescent="0.25">
      <c r="A63" t="s">
        <v>563</v>
      </c>
      <c r="B63" t="s">
        <v>27</v>
      </c>
      <c r="C63" s="18">
        <v>-6897</v>
      </c>
      <c r="D63" s="18">
        <v>-6897</v>
      </c>
      <c r="E63" s="18">
        <v>0</v>
      </c>
      <c r="F63" s="18"/>
      <c r="G63" s="18">
        <f t="shared" si="0"/>
        <v>-6897</v>
      </c>
      <c r="H63" s="18">
        <f t="shared" si="1"/>
        <v>-6897</v>
      </c>
      <c r="I63" s="18">
        <f t="shared" si="2"/>
        <v>-6897</v>
      </c>
      <c r="J63" t="s">
        <v>691</v>
      </c>
    </row>
    <row r="64" spans="1:10" hidden="1" x14ac:dyDescent="0.25">
      <c r="A64" t="s">
        <v>396</v>
      </c>
      <c r="B64" t="s">
        <v>243</v>
      </c>
      <c r="C64" s="18">
        <v>-6776</v>
      </c>
      <c r="D64" s="18">
        <v>-6776</v>
      </c>
      <c r="E64" s="18">
        <v>-5431.69</v>
      </c>
      <c r="F64" s="18"/>
      <c r="G64" s="18">
        <f t="shared" si="0"/>
        <v>-1344.3100000000004</v>
      </c>
      <c r="H64" s="18">
        <f t="shared" si="1"/>
        <v>-1344.3100000000004</v>
      </c>
      <c r="I64" s="18">
        <f t="shared" si="2"/>
        <v>0</v>
      </c>
    </row>
    <row r="65" spans="1:10" x14ac:dyDescent="0.25">
      <c r="A65" t="s">
        <v>558</v>
      </c>
      <c r="B65" t="s">
        <v>60</v>
      </c>
      <c r="C65" s="18">
        <v>-6655</v>
      </c>
      <c r="D65" s="18">
        <v>-6655</v>
      </c>
      <c r="E65" s="18">
        <v>0</v>
      </c>
      <c r="F65" s="18"/>
      <c r="G65" s="18">
        <f t="shared" si="0"/>
        <v>-6655</v>
      </c>
      <c r="H65" s="18">
        <f t="shared" si="1"/>
        <v>-6655</v>
      </c>
      <c r="I65" s="18">
        <f t="shared" si="2"/>
        <v>-6655</v>
      </c>
      <c r="J65" s="21" t="s">
        <v>695</v>
      </c>
    </row>
    <row r="66" spans="1:10" hidden="1" x14ac:dyDescent="0.25">
      <c r="A66" t="s">
        <v>244</v>
      </c>
      <c r="B66" t="s">
        <v>243</v>
      </c>
      <c r="C66" s="18">
        <v>-6050</v>
      </c>
      <c r="D66" s="18">
        <v>-6050</v>
      </c>
      <c r="E66" s="18">
        <v>-6842.55</v>
      </c>
      <c r="F66" s="18"/>
      <c r="G66" s="18">
        <f t="shared" si="0"/>
        <v>792.55000000000018</v>
      </c>
      <c r="H66" s="18">
        <f t="shared" si="1"/>
        <v>792.55000000000018</v>
      </c>
      <c r="I66" s="18">
        <f t="shared" si="2"/>
        <v>0</v>
      </c>
    </row>
    <row r="67" spans="1:10" hidden="1" x14ac:dyDescent="0.25">
      <c r="A67" t="s">
        <v>144</v>
      </c>
      <c r="B67" t="s">
        <v>14</v>
      </c>
      <c r="C67" s="18">
        <v>-6000</v>
      </c>
      <c r="D67" s="18">
        <v>-6000</v>
      </c>
      <c r="E67" s="18">
        <v>-6189.3399999999992</v>
      </c>
      <c r="F67" s="18"/>
      <c r="G67" s="18">
        <f t="shared" si="0"/>
        <v>189.33999999999924</v>
      </c>
      <c r="H67" s="18">
        <f t="shared" si="1"/>
        <v>189.33999999999924</v>
      </c>
      <c r="I67" s="18">
        <f t="shared" si="2"/>
        <v>0</v>
      </c>
    </row>
    <row r="68" spans="1:10" hidden="1" x14ac:dyDescent="0.25">
      <c r="A68" t="s">
        <v>16</v>
      </c>
      <c r="B68" t="s">
        <v>14</v>
      </c>
      <c r="C68" s="18">
        <v>-5808</v>
      </c>
      <c r="D68" s="18">
        <v>-5808</v>
      </c>
      <c r="E68" s="18">
        <v>-4469.84</v>
      </c>
      <c r="F68" s="18"/>
      <c r="G68" s="18">
        <f t="shared" si="0"/>
        <v>-1338.1599999999999</v>
      </c>
      <c r="H68" s="18">
        <f t="shared" si="1"/>
        <v>-1338.1599999999999</v>
      </c>
      <c r="I68" s="18">
        <f t="shared" si="2"/>
        <v>0</v>
      </c>
    </row>
    <row r="69" spans="1:10" hidden="1" x14ac:dyDescent="0.25">
      <c r="A69" t="s">
        <v>268</v>
      </c>
      <c r="B69" t="s">
        <v>14</v>
      </c>
      <c r="C69" s="18">
        <v>-5808</v>
      </c>
      <c r="D69" s="18">
        <v>-5808</v>
      </c>
      <c r="E69" s="18">
        <v>-3610.64</v>
      </c>
      <c r="F69" s="18"/>
      <c r="G69" s="18">
        <f t="shared" si="0"/>
        <v>-2197.36</v>
      </c>
      <c r="H69" s="18">
        <f t="shared" si="1"/>
        <v>-2197.36</v>
      </c>
      <c r="I69" s="18">
        <f t="shared" si="2"/>
        <v>0</v>
      </c>
    </row>
    <row r="70" spans="1:10" hidden="1" x14ac:dyDescent="0.25">
      <c r="A70" t="s">
        <v>278</v>
      </c>
      <c r="B70" t="s">
        <v>14</v>
      </c>
      <c r="C70" s="18">
        <v>-3000</v>
      </c>
      <c r="D70" s="18">
        <v>-3000</v>
      </c>
      <c r="E70" s="18">
        <v>-3648.15</v>
      </c>
      <c r="F70" s="18"/>
      <c r="G70" s="18">
        <f t="shared" ref="G70:G103" si="3">C70-($E70+$F70)</f>
        <v>648.15000000000009</v>
      </c>
      <c r="H70" s="18">
        <f t="shared" ref="H70:H103" si="4">D70-(E70+F70)</f>
        <v>648.15000000000009</v>
      </c>
      <c r="I70" s="18">
        <f t="shared" ref="I70:I103" si="5">IF(SUM(E70:F70)=0,D70,0)</f>
        <v>0</v>
      </c>
    </row>
    <row r="71" spans="1:10" hidden="1" x14ac:dyDescent="0.25">
      <c r="A71" t="s">
        <v>531</v>
      </c>
      <c r="B71" t="s">
        <v>14</v>
      </c>
      <c r="C71" s="18">
        <v>-5142.5</v>
      </c>
      <c r="D71" s="18">
        <v>-5142.5</v>
      </c>
      <c r="E71" s="18">
        <v>-417.04</v>
      </c>
      <c r="F71" s="18"/>
      <c r="G71" s="18">
        <f t="shared" si="3"/>
        <v>-4725.46</v>
      </c>
      <c r="H71" s="18">
        <f t="shared" si="4"/>
        <v>-4725.46</v>
      </c>
      <c r="I71" s="18">
        <f t="shared" si="5"/>
        <v>0</v>
      </c>
    </row>
    <row r="72" spans="1:10" hidden="1" x14ac:dyDescent="0.25">
      <c r="A72" t="s">
        <v>240</v>
      </c>
      <c r="B72" t="s">
        <v>14</v>
      </c>
      <c r="C72" s="18">
        <v>-5082</v>
      </c>
      <c r="D72" s="18">
        <v>-5082</v>
      </c>
      <c r="E72" s="18">
        <v>-2493</v>
      </c>
      <c r="F72" s="18"/>
      <c r="G72" s="18">
        <f t="shared" si="3"/>
        <v>-2589</v>
      </c>
      <c r="H72" s="18">
        <f t="shared" si="4"/>
        <v>-2589</v>
      </c>
      <c r="I72" s="18">
        <f t="shared" si="5"/>
        <v>0</v>
      </c>
    </row>
    <row r="73" spans="1:10" x14ac:dyDescent="0.25">
      <c r="A73" t="s">
        <v>564</v>
      </c>
      <c r="B73" t="s">
        <v>27</v>
      </c>
      <c r="C73" s="18">
        <v>-4961</v>
      </c>
      <c r="D73" s="18">
        <v>-4961</v>
      </c>
      <c r="E73" s="18">
        <v>0</v>
      </c>
      <c r="F73" s="18"/>
      <c r="G73" s="18">
        <f t="shared" si="3"/>
        <v>-4961</v>
      </c>
      <c r="H73" s="18">
        <f t="shared" si="4"/>
        <v>-4961</v>
      </c>
      <c r="I73" s="18">
        <f t="shared" si="5"/>
        <v>-4961</v>
      </c>
      <c r="J73" s="21" t="s">
        <v>696</v>
      </c>
    </row>
    <row r="74" spans="1:10" hidden="1" x14ac:dyDescent="0.25">
      <c r="A74" t="s">
        <v>225</v>
      </c>
      <c r="B74" t="s">
        <v>14</v>
      </c>
      <c r="C74" s="18">
        <v>-4719</v>
      </c>
      <c r="D74" s="18">
        <v>-4719</v>
      </c>
      <c r="E74" s="18">
        <v>-2939.19</v>
      </c>
      <c r="F74" s="18"/>
      <c r="G74" s="18">
        <f t="shared" si="3"/>
        <v>-1779.81</v>
      </c>
      <c r="H74" s="18">
        <f t="shared" si="4"/>
        <v>-1779.81</v>
      </c>
      <c r="I74" s="18">
        <f t="shared" si="5"/>
        <v>0</v>
      </c>
    </row>
    <row r="75" spans="1:10" hidden="1" x14ac:dyDescent="0.25">
      <c r="A75" t="s">
        <v>488</v>
      </c>
      <c r="B75" t="s">
        <v>243</v>
      </c>
      <c r="C75" s="18">
        <v>-4356</v>
      </c>
      <c r="D75" s="18">
        <v>-4356</v>
      </c>
      <c r="E75" s="18">
        <v>-4301.55</v>
      </c>
      <c r="F75" s="18"/>
      <c r="G75" s="18">
        <f t="shared" si="3"/>
        <v>-54.449999999999818</v>
      </c>
      <c r="H75" s="18">
        <f t="shared" si="4"/>
        <v>-54.449999999999818</v>
      </c>
      <c r="I75" s="18">
        <f t="shared" si="5"/>
        <v>0</v>
      </c>
    </row>
    <row r="76" spans="1:10" hidden="1" x14ac:dyDescent="0.25">
      <c r="A76" t="s">
        <v>165</v>
      </c>
      <c r="B76" t="s">
        <v>14</v>
      </c>
      <c r="C76" s="18">
        <v>-4356</v>
      </c>
      <c r="D76" s="18">
        <v>-4356</v>
      </c>
      <c r="E76" s="18">
        <v>-1137.17</v>
      </c>
      <c r="F76" s="18"/>
      <c r="G76" s="18">
        <f t="shared" si="3"/>
        <v>-3218.83</v>
      </c>
      <c r="H76" s="18">
        <f t="shared" si="4"/>
        <v>-3218.83</v>
      </c>
      <c r="I76" s="18">
        <f t="shared" si="5"/>
        <v>0</v>
      </c>
    </row>
    <row r="77" spans="1:10" hidden="1" x14ac:dyDescent="0.25">
      <c r="A77" t="s">
        <v>100</v>
      </c>
      <c r="B77" t="s">
        <v>14</v>
      </c>
      <c r="C77" s="18">
        <v>-4356</v>
      </c>
      <c r="D77" s="18">
        <v>-4356</v>
      </c>
      <c r="E77" s="18">
        <v>-5078.37</v>
      </c>
      <c r="F77" s="18"/>
      <c r="G77" s="18">
        <f t="shared" si="3"/>
        <v>722.36999999999989</v>
      </c>
      <c r="H77" s="18">
        <f t="shared" si="4"/>
        <v>722.36999999999989</v>
      </c>
      <c r="I77" s="18">
        <f t="shared" si="5"/>
        <v>0</v>
      </c>
    </row>
    <row r="78" spans="1:10" hidden="1" x14ac:dyDescent="0.25">
      <c r="A78" t="s">
        <v>283</v>
      </c>
      <c r="B78" t="s">
        <v>14</v>
      </c>
      <c r="C78" s="18">
        <v>-4235</v>
      </c>
      <c r="D78" s="18">
        <v>-4235</v>
      </c>
      <c r="E78" s="18">
        <v>-4354.79</v>
      </c>
      <c r="F78" s="18"/>
      <c r="G78" s="18">
        <f t="shared" si="3"/>
        <v>119.78999999999996</v>
      </c>
      <c r="H78" s="18">
        <f t="shared" si="4"/>
        <v>119.78999999999996</v>
      </c>
      <c r="I78" s="18">
        <f t="shared" si="5"/>
        <v>0</v>
      </c>
    </row>
    <row r="79" spans="1:10" hidden="1" x14ac:dyDescent="0.25">
      <c r="A79" t="s">
        <v>200</v>
      </c>
      <c r="B79" t="s">
        <v>27</v>
      </c>
      <c r="C79" s="18">
        <v>-3993</v>
      </c>
      <c r="D79" s="18">
        <v>-3993</v>
      </c>
      <c r="E79" s="18">
        <v>-10860.96</v>
      </c>
      <c r="F79" s="18"/>
      <c r="G79" s="18">
        <f t="shared" si="3"/>
        <v>6867.9599999999991</v>
      </c>
      <c r="H79" s="18">
        <f t="shared" si="4"/>
        <v>6867.9599999999991</v>
      </c>
      <c r="I79" s="18">
        <f t="shared" si="5"/>
        <v>0</v>
      </c>
    </row>
    <row r="80" spans="1:10" x14ac:dyDescent="0.25">
      <c r="A80" t="s">
        <v>565</v>
      </c>
      <c r="B80" t="s">
        <v>27</v>
      </c>
      <c r="C80" s="18">
        <v>-3630</v>
      </c>
      <c r="D80" s="18">
        <v>-3630</v>
      </c>
      <c r="E80" s="18">
        <v>0</v>
      </c>
      <c r="F80" s="18"/>
      <c r="G80" s="18">
        <f t="shared" si="3"/>
        <v>-3630</v>
      </c>
      <c r="H80" s="18">
        <f t="shared" si="4"/>
        <v>-3630</v>
      </c>
      <c r="I80" s="18">
        <f t="shared" si="5"/>
        <v>-3630</v>
      </c>
      <c r="J80" s="21" t="s">
        <v>696</v>
      </c>
    </row>
    <row r="81" spans="1:10" hidden="1" x14ac:dyDescent="0.25">
      <c r="A81" t="s">
        <v>91</v>
      </c>
      <c r="B81" t="s">
        <v>14</v>
      </c>
      <c r="C81" s="18">
        <v>-3630</v>
      </c>
      <c r="D81" s="18">
        <v>-3630</v>
      </c>
      <c r="E81" s="18">
        <v>-3484.8</v>
      </c>
      <c r="F81" s="18"/>
      <c r="G81" s="18">
        <f t="shared" si="3"/>
        <v>-145.19999999999982</v>
      </c>
      <c r="H81" s="18">
        <f t="shared" si="4"/>
        <v>-145.19999999999982</v>
      </c>
      <c r="I81" s="18">
        <f t="shared" si="5"/>
        <v>0</v>
      </c>
    </row>
    <row r="82" spans="1:10" hidden="1" x14ac:dyDescent="0.25">
      <c r="A82" t="s">
        <v>138</v>
      </c>
      <c r="B82" t="s">
        <v>14</v>
      </c>
      <c r="C82" s="18">
        <v>-3388</v>
      </c>
      <c r="D82" s="18">
        <v>-3388</v>
      </c>
      <c r="E82" s="18">
        <v>-3388</v>
      </c>
      <c r="F82" s="18"/>
      <c r="G82" s="18">
        <f t="shared" si="3"/>
        <v>0</v>
      </c>
      <c r="H82" s="18">
        <f t="shared" si="4"/>
        <v>0</v>
      </c>
      <c r="I82" s="18">
        <f t="shared" si="5"/>
        <v>0</v>
      </c>
    </row>
    <row r="83" spans="1:10" hidden="1" x14ac:dyDescent="0.25">
      <c r="A83" t="s">
        <v>55</v>
      </c>
      <c r="B83" t="s">
        <v>14</v>
      </c>
      <c r="C83" s="18">
        <v>-3025</v>
      </c>
      <c r="D83" s="18">
        <v>-3025</v>
      </c>
      <c r="E83" s="18">
        <v>-2613.6</v>
      </c>
      <c r="F83" s="18"/>
      <c r="G83" s="18">
        <f t="shared" si="3"/>
        <v>-411.40000000000009</v>
      </c>
      <c r="H83" s="18">
        <f t="shared" si="4"/>
        <v>-411.40000000000009</v>
      </c>
      <c r="I83" s="18">
        <f t="shared" si="5"/>
        <v>0</v>
      </c>
    </row>
    <row r="84" spans="1:10" hidden="1" x14ac:dyDescent="0.25">
      <c r="A84" t="s">
        <v>393</v>
      </c>
      <c r="B84" t="s">
        <v>14</v>
      </c>
      <c r="C84" s="18">
        <v>-3025</v>
      </c>
      <c r="D84" s="18">
        <v>-3025</v>
      </c>
      <c r="E84" s="18">
        <v>-2059</v>
      </c>
      <c r="F84" s="18"/>
      <c r="G84" s="18">
        <f t="shared" si="3"/>
        <v>-966</v>
      </c>
      <c r="H84" s="18">
        <f t="shared" si="4"/>
        <v>-966</v>
      </c>
      <c r="I84" s="18">
        <f t="shared" si="5"/>
        <v>0</v>
      </c>
    </row>
    <row r="85" spans="1:10" hidden="1" x14ac:dyDescent="0.25">
      <c r="A85" t="s">
        <v>249</v>
      </c>
      <c r="B85" t="s">
        <v>14</v>
      </c>
      <c r="C85" s="18">
        <v>-2904</v>
      </c>
      <c r="D85" s="18">
        <v>-2904</v>
      </c>
      <c r="E85" s="18">
        <v>-2653.8</v>
      </c>
      <c r="F85" s="18"/>
      <c r="G85" s="18">
        <f t="shared" si="3"/>
        <v>-250.19999999999982</v>
      </c>
      <c r="H85" s="18">
        <f t="shared" si="4"/>
        <v>-250.19999999999982</v>
      </c>
      <c r="I85" s="18">
        <f t="shared" si="5"/>
        <v>0</v>
      </c>
    </row>
    <row r="86" spans="1:10" hidden="1" x14ac:dyDescent="0.25">
      <c r="A86" t="s">
        <v>521</v>
      </c>
      <c r="B86" t="s">
        <v>27</v>
      </c>
      <c r="C86" s="18">
        <v>-2783</v>
      </c>
      <c r="D86" s="18">
        <v>-2783</v>
      </c>
      <c r="E86" s="18">
        <v>-1216.92</v>
      </c>
      <c r="F86" s="18"/>
      <c r="G86" s="18">
        <f t="shared" si="3"/>
        <v>-1566.08</v>
      </c>
      <c r="H86" s="18">
        <f t="shared" si="4"/>
        <v>-1566.08</v>
      </c>
      <c r="I86" s="18">
        <f t="shared" si="5"/>
        <v>0</v>
      </c>
    </row>
    <row r="87" spans="1:10" x14ac:dyDescent="0.25">
      <c r="A87" t="s">
        <v>550</v>
      </c>
      <c r="B87" t="s">
        <v>14</v>
      </c>
      <c r="C87" s="18">
        <v>-2783</v>
      </c>
      <c r="D87" s="18">
        <v>-2783</v>
      </c>
      <c r="E87" s="18">
        <v>0</v>
      </c>
      <c r="F87" s="18"/>
      <c r="G87" s="18">
        <f t="shared" si="3"/>
        <v>-2783</v>
      </c>
      <c r="H87" s="18">
        <f t="shared" si="4"/>
        <v>-2783</v>
      </c>
      <c r="I87" s="18">
        <f t="shared" si="5"/>
        <v>-2783</v>
      </c>
      <c r="J87" s="21" t="s">
        <v>695</v>
      </c>
    </row>
    <row r="88" spans="1:10" hidden="1" x14ac:dyDescent="0.25">
      <c r="A88" t="s">
        <v>94</v>
      </c>
      <c r="B88" t="s">
        <v>14</v>
      </c>
      <c r="C88" s="18">
        <v>-2420</v>
      </c>
      <c r="D88" s="18">
        <v>-2420</v>
      </c>
      <c r="E88" s="18">
        <v>-2290.44</v>
      </c>
      <c r="F88" s="18"/>
      <c r="G88" s="18">
        <f t="shared" si="3"/>
        <v>-129.55999999999995</v>
      </c>
      <c r="H88" s="18">
        <f t="shared" si="4"/>
        <v>-129.55999999999995</v>
      </c>
      <c r="I88" s="18">
        <f t="shared" si="5"/>
        <v>0</v>
      </c>
    </row>
    <row r="89" spans="1:10" hidden="1" x14ac:dyDescent="0.25">
      <c r="A89" t="s">
        <v>505</v>
      </c>
      <c r="B89" t="s">
        <v>27</v>
      </c>
      <c r="C89" s="18">
        <v>-2178</v>
      </c>
      <c r="D89" s="18">
        <v>-2178</v>
      </c>
      <c r="E89" s="18">
        <v>-1427.8</v>
      </c>
      <c r="F89" s="18"/>
      <c r="G89" s="18">
        <f t="shared" si="3"/>
        <v>-750.2</v>
      </c>
      <c r="H89" s="18">
        <f t="shared" si="4"/>
        <v>-750.2</v>
      </c>
      <c r="I89" s="18">
        <f t="shared" si="5"/>
        <v>0</v>
      </c>
    </row>
    <row r="90" spans="1:10" hidden="1" x14ac:dyDescent="0.25">
      <c r="A90" t="s">
        <v>228</v>
      </c>
      <c r="B90" t="s">
        <v>27</v>
      </c>
      <c r="C90" s="18">
        <v>-2117.5</v>
      </c>
      <c r="D90" s="18">
        <v>-2117.5</v>
      </c>
      <c r="E90" s="18">
        <v>-3545.3</v>
      </c>
      <c r="F90" s="18"/>
      <c r="G90" s="18">
        <f t="shared" si="3"/>
        <v>1427.8000000000002</v>
      </c>
      <c r="H90" s="18">
        <f t="shared" si="4"/>
        <v>1427.8000000000002</v>
      </c>
      <c r="I90" s="18">
        <f t="shared" si="5"/>
        <v>0</v>
      </c>
    </row>
    <row r="91" spans="1:10" x14ac:dyDescent="0.25">
      <c r="A91" t="s">
        <v>566</v>
      </c>
      <c r="B91" t="s">
        <v>27</v>
      </c>
      <c r="C91" s="18">
        <v>-1936</v>
      </c>
      <c r="D91" s="18">
        <v>-1936</v>
      </c>
      <c r="E91" s="18">
        <v>0</v>
      </c>
      <c r="F91" s="18"/>
      <c r="G91" s="18">
        <f t="shared" si="3"/>
        <v>-1936</v>
      </c>
      <c r="H91" s="18">
        <f t="shared" si="4"/>
        <v>-1936</v>
      </c>
      <c r="I91" s="18">
        <f t="shared" si="5"/>
        <v>-1936</v>
      </c>
      <c r="J91" s="21" t="s">
        <v>696</v>
      </c>
    </row>
    <row r="92" spans="1:10" hidden="1" x14ac:dyDescent="0.25">
      <c r="A92" t="s">
        <v>252</v>
      </c>
      <c r="B92" t="s">
        <v>14</v>
      </c>
      <c r="C92" s="18">
        <v>-1815</v>
      </c>
      <c r="D92" s="18">
        <v>-1815</v>
      </c>
      <c r="E92" s="18">
        <v>-1999.98</v>
      </c>
      <c r="F92" s="18"/>
      <c r="G92" s="18">
        <f t="shared" si="3"/>
        <v>184.98000000000002</v>
      </c>
      <c r="H92" s="18">
        <f t="shared" si="4"/>
        <v>184.98000000000002</v>
      </c>
      <c r="I92" s="18">
        <f t="shared" si="5"/>
        <v>0</v>
      </c>
    </row>
    <row r="93" spans="1:10" x14ac:dyDescent="0.25">
      <c r="A93" t="s">
        <v>571</v>
      </c>
      <c r="B93" t="s">
        <v>133</v>
      </c>
      <c r="C93" s="18">
        <v>-1210</v>
      </c>
      <c r="D93" s="18">
        <v>-1210</v>
      </c>
      <c r="E93" s="18">
        <v>0</v>
      </c>
      <c r="F93" s="18"/>
      <c r="G93" s="18">
        <f t="shared" si="3"/>
        <v>-1210</v>
      </c>
      <c r="H93" s="18">
        <f t="shared" si="4"/>
        <v>-1210</v>
      </c>
      <c r="I93" s="18">
        <f t="shared" si="5"/>
        <v>-1210</v>
      </c>
      <c r="J93" t="s">
        <v>692</v>
      </c>
    </row>
    <row r="94" spans="1:10" hidden="1" x14ac:dyDescent="0.25">
      <c r="A94" t="s">
        <v>169</v>
      </c>
      <c r="B94" t="s">
        <v>27</v>
      </c>
      <c r="C94" s="18">
        <v>-1210</v>
      </c>
      <c r="D94" s="18">
        <v>-1210</v>
      </c>
      <c r="E94" s="18">
        <v>-2136.84</v>
      </c>
      <c r="F94" s="18"/>
      <c r="G94" s="18">
        <f t="shared" si="3"/>
        <v>926.84000000000015</v>
      </c>
      <c r="H94" s="18">
        <f t="shared" si="4"/>
        <v>926.84000000000015</v>
      </c>
      <c r="I94" s="18">
        <f t="shared" si="5"/>
        <v>0</v>
      </c>
    </row>
    <row r="95" spans="1:10" hidden="1" x14ac:dyDescent="0.25">
      <c r="A95" t="s">
        <v>253</v>
      </c>
      <c r="B95" t="s">
        <v>14</v>
      </c>
      <c r="C95" s="18">
        <v>-943.80000000000007</v>
      </c>
      <c r="D95" s="18">
        <v>-943.80000000000007</v>
      </c>
      <c r="E95" s="18">
        <v>-999.99</v>
      </c>
      <c r="F95" s="18"/>
      <c r="G95" s="18">
        <f t="shared" si="3"/>
        <v>56.189999999999941</v>
      </c>
      <c r="H95" s="18">
        <f t="shared" si="4"/>
        <v>56.189999999999941</v>
      </c>
      <c r="I95" s="18">
        <f t="shared" si="5"/>
        <v>0</v>
      </c>
    </row>
    <row r="96" spans="1:10" hidden="1" x14ac:dyDescent="0.25">
      <c r="A96" t="s">
        <v>573</v>
      </c>
      <c r="B96" t="s">
        <v>14</v>
      </c>
      <c r="C96" s="18">
        <v>-726</v>
      </c>
      <c r="D96" s="18">
        <v>-726</v>
      </c>
      <c r="E96" s="18">
        <v>0</v>
      </c>
      <c r="F96" s="18">
        <v>-137.53</v>
      </c>
      <c r="G96" s="18">
        <f t="shared" si="3"/>
        <v>-588.47</v>
      </c>
      <c r="H96" s="18">
        <f t="shared" si="4"/>
        <v>-588.47</v>
      </c>
      <c r="I96" s="18">
        <f t="shared" si="5"/>
        <v>0</v>
      </c>
    </row>
    <row r="97" spans="1:10" hidden="1" x14ac:dyDescent="0.25">
      <c r="A97" t="s">
        <v>442</v>
      </c>
      <c r="B97" t="s">
        <v>14</v>
      </c>
      <c r="C97" s="18">
        <v>-726</v>
      </c>
      <c r="D97" s="18">
        <v>-726</v>
      </c>
      <c r="E97" s="18">
        <v>-457.38</v>
      </c>
      <c r="F97" s="18"/>
      <c r="G97" s="18">
        <f t="shared" si="3"/>
        <v>-268.62</v>
      </c>
      <c r="H97" s="18">
        <f t="shared" si="4"/>
        <v>-268.62</v>
      </c>
      <c r="I97" s="18">
        <f t="shared" si="5"/>
        <v>0</v>
      </c>
    </row>
    <row r="98" spans="1:10" hidden="1" x14ac:dyDescent="0.25">
      <c r="A98" t="s">
        <v>223</v>
      </c>
      <c r="B98" t="s">
        <v>14</v>
      </c>
      <c r="C98" s="18">
        <v>-484</v>
      </c>
      <c r="D98" s="18">
        <v>-484</v>
      </c>
      <c r="E98" s="18">
        <v>-463.31</v>
      </c>
      <c r="F98" s="18"/>
      <c r="G98" s="18">
        <f t="shared" si="3"/>
        <v>-20.689999999999998</v>
      </c>
      <c r="H98" s="18">
        <f t="shared" si="4"/>
        <v>-20.689999999999998</v>
      </c>
      <c r="I98" s="18">
        <f t="shared" si="5"/>
        <v>0</v>
      </c>
    </row>
    <row r="99" spans="1:10" x14ac:dyDescent="0.25">
      <c r="A99" t="s">
        <v>574</v>
      </c>
      <c r="B99" t="s">
        <v>14</v>
      </c>
      <c r="C99" s="18">
        <v>-363</v>
      </c>
      <c r="D99" s="18">
        <v>-363</v>
      </c>
      <c r="E99" s="18">
        <v>0</v>
      </c>
      <c r="F99" s="18"/>
      <c r="G99" s="18">
        <f t="shared" si="3"/>
        <v>-363</v>
      </c>
      <c r="H99" s="18">
        <f t="shared" si="4"/>
        <v>-363</v>
      </c>
      <c r="I99" s="18">
        <f t="shared" si="5"/>
        <v>-363</v>
      </c>
      <c r="J99" s="21" t="s">
        <v>695</v>
      </c>
    </row>
    <row r="100" spans="1:10" hidden="1" x14ac:dyDescent="0.25">
      <c r="A100" t="s">
        <v>288</v>
      </c>
      <c r="B100" t="s">
        <v>40</v>
      </c>
      <c r="C100" s="18">
        <v>-96800</v>
      </c>
      <c r="D100" s="18">
        <v>0</v>
      </c>
      <c r="E100" s="18">
        <v>-6776</v>
      </c>
      <c r="F100" s="18"/>
      <c r="G100" s="18">
        <f t="shared" si="3"/>
        <v>-90024</v>
      </c>
      <c r="H100" s="18">
        <f t="shared" si="4"/>
        <v>6776</v>
      </c>
      <c r="I100" s="18">
        <f t="shared" si="5"/>
        <v>0</v>
      </c>
    </row>
    <row r="101" spans="1:10" hidden="1" x14ac:dyDescent="0.25">
      <c r="A101" t="s">
        <v>572</v>
      </c>
      <c r="B101" t="s">
        <v>27</v>
      </c>
      <c r="C101" s="18">
        <v>-314600</v>
      </c>
      <c r="D101" s="18">
        <v>0</v>
      </c>
      <c r="E101" s="18">
        <v>0</v>
      </c>
      <c r="F101" s="18"/>
      <c r="G101" s="18">
        <f t="shared" si="3"/>
        <v>-314600</v>
      </c>
      <c r="H101" s="18">
        <f t="shared" si="4"/>
        <v>0</v>
      </c>
      <c r="I101" s="18">
        <f t="shared" si="5"/>
        <v>0</v>
      </c>
    </row>
    <row r="102" spans="1:10" hidden="1" x14ac:dyDescent="0.25">
      <c r="A102" t="s">
        <v>29</v>
      </c>
      <c r="B102" t="s">
        <v>27</v>
      </c>
      <c r="C102" s="18">
        <v>0</v>
      </c>
      <c r="D102" s="18">
        <v>0</v>
      </c>
      <c r="E102" s="18">
        <v>-573.47999999999956</v>
      </c>
      <c r="F102" s="18"/>
      <c r="G102" s="18">
        <f t="shared" si="3"/>
        <v>573.47999999999956</v>
      </c>
      <c r="H102" s="18">
        <f t="shared" si="4"/>
        <v>573.47999999999956</v>
      </c>
      <c r="I102" s="18">
        <f t="shared" si="5"/>
        <v>0</v>
      </c>
    </row>
    <row r="103" spans="1:10" hidden="1" x14ac:dyDescent="0.25">
      <c r="A103" t="s">
        <v>34</v>
      </c>
      <c r="B103" t="s">
        <v>27</v>
      </c>
      <c r="C103" s="18">
        <v>0</v>
      </c>
      <c r="D103" s="18">
        <v>0</v>
      </c>
      <c r="E103" s="18">
        <v>-688.4600000000064</v>
      </c>
      <c r="F103" s="18"/>
      <c r="G103" s="18">
        <f t="shared" si="3"/>
        <v>688.4600000000064</v>
      </c>
      <c r="H103" s="18">
        <f t="shared" si="4"/>
        <v>688.4600000000064</v>
      </c>
      <c r="I103" s="18">
        <f t="shared" si="5"/>
        <v>0</v>
      </c>
    </row>
    <row r="104" spans="1:10" x14ac:dyDescent="0.25">
      <c r="A104" t="s">
        <v>580</v>
      </c>
      <c r="C104" s="19">
        <f t="shared" ref="C104:I104" si="6">SUM(C5:C103)</f>
        <v>-1809203.57</v>
      </c>
      <c r="D104" s="19">
        <f t="shared" si="6"/>
        <v>-1339997.25</v>
      </c>
      <c r="E104" s="19">
        <f t="shared" si="6"/>
        <v>-903785.71999999986</v>
      </c>
      <c r="F104" s="19">
        <f t="shared" si="6"/>
        <v>-203966.21</v>
      </c>
      <c r="G104" s="19">
        <f t="shared" si="6"/>
        <v>-701451.64000000013</v>
      </c>
      <c r="H104" s="19">
        <f t="shared" si="6"/>
        <v>-232245.32</v>
      </c>
      <c r="I104" s="19">
        <f t="shared" si="6"/>
        <v>-232320</v>
      </c>
    </row>
    <row r="115" spans="12:12" x14ac:dyDescent="0.25">
      <c r="L115" s="18">
        <f>SUM(L118:L123)</f>
        <v>775590</v>
      </c>
    </row>
    <row r="116" spans="12:12" x14ac:dyDescent="0.25">
      <c r="L116" s="18"/>
    </row>
    <row r="117" spans="12:12" x14ac:dyDescent="0.25">
      <c r="L117" s="18"/>
    </row>
    <row r="118" spans="12:12" x14ac:dyDescent="0.25">
      <c r="L118" s="18">
        <v>404624</v>
      </c>
    </row>
    <row r="119" spans="12:12" x14ac:dyDescent="0.25">
      <c r="L119" s="18">
        <v>203966</v>
      </c>
    </row>
    <row r="120" spans="12:12" x14ac:dyDescent="0.25">
      <c r="L120" s="18">
        <v>167000</v>
      </c>
    </row>
    <row r="121" spans="12:12" x14ac:dyDescent="0.25">
      <c r="L121" s="18"/>
    </row>
  </sheetData>
  <autoFilter ref="A4:I104" xr:uid="{11E8759D-6E13-4299-91FD-91B536024CA3}">
    <filterColumn colId="8">
      <filters>
        <filter val="-1 210"/>
        <filter val="-1 936"/>
        <filter val="-10 890"/>
        <filter val="-11 495"/>
        <filter val="-14 520"/>
        <filter val="-2 783"/>
        <filter val="-232 320"/>
        <filter val="-3 630"/>
        <filter val="-363"/>
        <filter val="-4 961"/>
        <filter val="-43 560"/>
        <filter val="-48 400"/>
        <filter val="-54 450"/>
        <filter val="-6 655"/>
        <filter val="-6 897"/>
        <filter val="-9 680"/>
      </filters>
    </filterColumn>
  </autoFilter>
  <printOptions horizontalCentered="1"/>
  <pageMargins left="0" right="0" top="0.39370078740157483" bottom="0.39370078740157483" header="0.19685039370078741" footer="0.19685039370078741"/>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Pivot</vt:lpstr>
      <vt:lpstr>Dati</vt:lpstr>
      <vt:lpstr>Variance</vt:lpstr>
      <vt:lpstr>Pivot!Print_Titles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Kristīne Vonda</dc:creator>
  <cp:lastModifiedBy>Baiba Beāte Šleja</cp:lastModifiedBy>
  <cp:lastPrinted>2023-01-27T10:23:30Z</cp:lastPrinted>
  <dcterms:created xsi:type="dcterms:W3CDTF">2023-01-25T12:04:50Z</dcterms:created>
  <dcterms:modified xsi:type="dcterms:W3CDTF">2023-07-04T10:53:09Z</dcterms:modified>
</cp:coreProperties>
</file>